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/>
  <mc:AlternateContent xmlns:mc="http://schemas.openxmlformats.org/markup-compatibility/2006">
    <mc:Choice Requires="x15">
      <x15ac:absPath xmlns:x15ac="http://schemas.microsoft.com/office/spreadsheetml/2010/11/ac" url="C:\Users\adam\Desktop\ODOT\2024\"/>
    </mc:Choice>
  </mc:AlternateContent>
  <xr:revisionPtr revIDLastSave="0" documentId="13_ncr:1_{7D8E3629-66EA-4FA5-9742-ECD1D053ED88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LTN-Bus Service" sheetId="8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F89" i="8" l="1"/>
  <c r="F88" i="8"/>
  <c r="F87" i="8"/>
  <c r="F86" i="8"/>
  <c r="F85" i="8"/>
  <c r="F84" i="8"/>
  <c r="F83" i="8"/>
  <c r="F82" i="8"/>
  <c r="F80" i="8"/>
  <c r="F79" i="8"/>
  <c r="F78" i="8"/>
  <c r="F77" i="8"/>
  <c r="F75" i="8"/>
  <c r="F74" i="8"/>
  <c r="F73" i="8"/>
  <c r="F72" i="8"/>
  <c r="F71" i="8"/>
  <c r="F70" i="8"/>
  <c r="F69" i="8"/>
  <c r="F68" i="8"/>
  <c r="F67" i="8"/>
  <c r="F66" i="8"/>
  <c r="F65" i="8"/>
  <c r="F64" i="8"/>
  <c r="F63" i="8"/>
  <c r="F62" i="8"/>
  <c r="F61" i="8"/>
  <c r="F60" i="8"/>
  <c r="F59" i="8"/>
  <c r="F58" i="8"/>
  <c r="F55" i="8"/>
  <c r="F54" i="8"/>
  <c r="F53" i="8"/>
  <c r="F52" i="8"/>
  <c r="F51" i="8"/>
  <c r="F49" i="8"/>
  <c r="F48" i="8"/>
  <c r="F46" i="8"/>
  <c r="F45" i="8"/>
  <c r="F44" i="8"/>
  <c r="F43" i="8"/>
  <c r="F41" i="8"/>
  <c r="F40" i="8"/>
  <c r="F39" i="8"/>
  <c r="F38" i="8"/>
  <c r="F37" i="8"/>
  <c r="F35" i="8"/>
  <c r="F31" i="8"/>
  <c r="F30" i="8"/>
  <c r="F29" i="8"/>
  <c r="F28" i="8"/>
  <c r="F27" i="8"/>
  <c r="F26" i="8"/>
  <c r="F25" i="8"/>
  <c r="F24" i="8"/>
  <c r="F21" i="8" l="1"/>
  <c r="F20" i="8"/>
  <c r="F91" i="8" s="1"/>
  <c r="F92" i="8" l="1"/>
  <c r="F93" i="8" s="1"/>
</calcChain>
</file>

<file path=xl/sharedStrings.xml><?xml version="1.0" encoding="utf-8"?>
<sst xmlns="http://schemas.openxmlformats.org/spreadsheetml/2006/main" count="122" uniqueCount="114">
  <si>
    <t>Vehicle Type</t>
  </si>
  <si>
    <t>Contract #</t>
  </si>
  <si>
    <t>SAC</t>
  </si>
  <si>
    <t>ODOT Project #</t>
  </si>
  <si>
    <t>State Job Number</t>
  </si>
  <si>
    <t>PID</t>
  </si>
  <si>
    <t>Agency Name</t>
  </si>
  <si>
    <t>Name on Title (if different):</t>
  </si>
  <si>
    <t>Address</t>
  </si>
  <si>
    <t>Contact</t>
  </si>
  <si>
    <t>Phone:</t>
  </si>
  <si>
    <r>
      <t>Fax:</t>
    </r>
    <r>
      <rPr>
        <sz val="12"/>
        <rFont val="Arial"/>
        <family val="2"/>
      </rPr>
      <t xml:space="preserve">  </t>
    </r>
  </si>
  <si>
    <t>Email</t>
  </si>
  <si>
    <t>County</t>
  </si>
  <si>
    <t>Vendor</t>
  </si>
  <si>
    <t>Information</t>
  </si>
  <si>
    <t>Item</t>
  </si>
  <si>
    <t>Quantity</t>
  </si>
  <si>
    <t>Unit Price</t>
  </si>
  <si>
    <t>Total</t>
  </si>
  <si>
    <t>Storage Area (Medical Walker)</t>
  </si>
  <si>
    <t>Single Passenger Seat with Grab Rails</t>
  </si>
  <si>
    <t>TOTAL COST</t>
  </si>
  <si>
    <t>FEDERAL SHARE</t>
  </si>
  <si>
    <t>LOCAL SHARE</t>
  </si>
  <si>
    <t>Please sign below to confirm the items listed above are the items requested.</t>
  </si>
  <si>
    <t>Agency</t>
  </si>
  <si>
    <t xml:space="preserve">Authorized Approval </t>
  </si>
  <si>
    <t>signature</t>
  </si>
  <si>
    <t>date</t>
  </si>
  <si>
    <t>Vehicle Vendor</t>
  </si>
  <si>
    <t>NOTE:  The contract has been verified for this project and there are sufficient funds to cover the costs.</t>
  </si>
  <si>
    <t>LTV-12-2</t>
  </si>
  <si>
    <t>LTV-0-6</t>
  </si>
  <si>
    <t>Options</t>
  </si>
  <si>
    <t>Single Three Step Fold Away</t>
  </si>
  <si>
    <t>Double Three Step Fold Away</t>
  </si>
  <si>
    <t>Double Passenger Seat with Grab Rails</t>
  </si>
  <si>
    <t>Single Jump Seat</t>
  </si>
  <si>
    <t>Double Jump Seat</t>
  </si>
  <si>
    <t>Seat Belt Extenders</t>
  </si>
  <si>
    <t>Seat to Accommodate Removable Child Seat</t>
  </si>
  <si>
    <t>Sure-Loc</t>
  </si>
  <si>
    <t>Sure-Loc Webbing Loop</t>
  </si>
  <si>
    <t>Q-Straint</t>
  </si>
  <si>
    <t>Q-Straint Webbing Loop</t>
  </si>
  <si>
    <t>Fifth Retractor</t>
  </si>
  <si>
    <t>Dual Air Compressor</t>
  </si>
  <si>
    <t>Public Information System</t>
  </si>
  <si>
    <t>Passenger Call Bell System</t>
  </si>
  <si>
    <t>Radio Ground Plane</t>
  </si>
  <si>
    <t>Energy Absorbing Rear Bumper</t>
  </si>
  <si>
    <t>Heavy Duty Suspension</t>
  </si>
  <si>
    <t>Ceiling Hand Rails</t>
  </si>
  <si>
    <t>Standard Overhead Luggage Rack</t>
  </si>
  <si>
    <t>Reading Lights for Overhead Luggage Rack</t>
  </si>
  <si>
    <t>Non-retractable Seat Belts</t>
  </si>
  <si>
    <t>AED Device</t>
  </si>
  <si>
    <t>Yellow Powder Coated Rails and Stanchions</t>
  </si>
  <si>
    <t>Single Integrated Child Seat</t>
  </si>
  <si>
    <t>Double Integrated Child Seat</t>
  </si>
  <si>
    <t>Single Integrated Child Seat with Adult Companion Seat</t>
  </si>
  <si>
    <t>Slip Resisitent Floor Covering</t>
  </si>
  <si>
    <t>Extended Air Valves for Inner Duals</t>
  </si>
  <si>
    <t>Midship Marker with Turn Lights LED</t>
  </si>
  <si>
    <t>Solid Color Paint Scheme</t>
  </si>
  <si>
    <t>Mirror Mount on Front Hood</t>
  </si>
  <si>
    <t>Rear Emergency Exit Door</t>
  </si>
  <si>
    <t>Idle Engine Shutoff</t>
  </si>
  <si>
    <t>Backup Alert System</t>
  </si>
  <si>
    <t>Backup Camera and Monitor Installed</t>
  </si>
  <si>
    <t>Skirt Mounted A/C</t>
  </si>
  <si>
    <t>Plexiglass Tinted Driver Screen</t>
  </si>
  <si>
    <t>Flat Floor</t>
  </si>
  <si>
    <t>LIGHT TRANSIT VEHICLE-NARROW BODY (LTN) COST WORKSHEET</t>
  </si>
  <si>
    <t>LTN</t>
  </si>
  <si>
    <t>Bus Service Inc.</t>
  </si>
  <si>
    <t>Adam@buyabus.net</t>
  </si>
  <si>
    <t>LTN-6-3</t>
  </si>
  <si>
    <t>LTN-8-2</t>
  </si>
  <si>
    <t>Electric Door</t>
  </si>
  <si>
    <t>Exterior Electric Door Switch</t>
  </si>
  <si>
    <t>Sure-Lock Q Straight Slide &amp; Click Securement System 8100-A1-SC or approved Equal</t>
  </si>
  <si>
    <t>WC 18 Wheelchair tiedown and Occupant Restraint System</t>
  </si>
  <si>
    <t xml:space="preserve">Optional  L-Track per foot Secure Lok, Q Straint, Omni Floor Anchor System </t>
  </si>
  <si>
    <t>Rear AC In-wall evaporator</t>
  </si>
  <si>
    <t>Seats</t>
  </si>
  <si>
    <t>Lift</t>
  </si>
  <si>
    <t>Securement System</t>
  </si>
  <si>
    <t>Optional Equipment</t>
  </si>
  <si>
    <t>Oxygen TankSecurement</t>
  </si>
  <si>
    <t>248-24</t>
  </si>
  <si>
    <t xml:space="preserve">CNG fueled vehicles including hardened valves &amp; seals </t>
  </si>
  <si>
    <t>LPG fueled vehicles including hardened valves &amp; seals</t>
  </si>
  <si>
    <t>External bicycle rack</t>
  </si>
  <si>
    <t>Sanitation System</t>
  </si>
  <si>
    <t>Automatic audio stop announcement system</t>
  </si>
  <si>
    <r>
      <t xml:space="preserve">Ricon (800 lb max capacity) </t>
    </r>
    <r>
      <rPr>
        <b/>
        <sz val="12"/>
        <color rgb="FFFF0000"/>
        <rFont val="Arial"/>
        <family val="2"/>
      </rPr>
      <t>UNAVAILABLE</t>
    </r>
  </si>
  <si>
    <r>
      <t xml:space="preserve">Braun (800 lb max. capacity) </t>
    </r>
    <r>
      <rPr>
        <b/>
        <sz val="12"/>
        <color rgb="FFFF0000"/>
        <rFont val="Arial"/>
        <family val="2"/>
      </rPr>
      <t>UNAVAILABLE</t>
    </r>
  </si>
  <si>
    <t xml:space="preserve">1000 lb max. capacity </t>
  </si>
  <si>
    <r>
      <t xml:space="preserve">Hyrdrogen fuel cell system </t>
    </r>
    <r>
      <rPr>
        <b/>
        <sz val="12"/>
        <color rgb="FFFF0000"/>
        <rFont val="Arial"/>
        <family val="2"/>
      </rPr>
      <t>UNAVAILABLE</t>
    </r>
  </si>
  <si>
    <r>
      <t xml:space="preserve">Kneeling System </t>
    </r>
    <r>
      <rPr>
        <b/>
        <sz val="12"/>
        <color rgb="FFFF0000"/>
        <rFont val="Arial"/>
        <family val="2"/>
      </rPr>
      <t>UNAVAILABLE</t>
    </r>
  </si>
  <si>
    <r>
      <t xml:space="preserve">Constant ride height control with minimum three electronic height sensors </t>
    </r>
    <r>
      <rPr>
        <b/>
        <sz val="12"/>
        <color rgb="FFFF0000"/>
        <rFont val="Arial"/>
        <family val="2"/>
      </rPr>
      <t>UNAVAILABLE</t>
    </r>
  </si>
  <si>
    <r>
      <t xml:space="preserve">Air spring suspension with full kneeling feature including DC Motor driven air compressor (5 CFM @100 PSI &amp; 1750 RPM). </t>
    </r>
    <r>
      <rPr>
        <b/>
        <sz val="12"/>
        <color rgb="FFFF0000"/>
        <rFont val="Arial"/>
        <family val="2"/>
      </rPr>
      <t>UNAVAILABLE</t>
    </r>
  </si>
  <si>
    <r>
      <t xml:space="preserve">Driveline Retarder (LTVs Only) </t>
    </r>
    <r>
      <rPr>
        <b/>
        <sz val="12"/>
        <color rgb="FFFF0000"/>
        <rFont val="Arial"/>
        <family val="2"/>
      </rPr>
      <t>UNAVAILABLE</t>
    </r>
  </si>
  <si>
    <t>-</t>
  </si>
  <si>
    <t xml:space="preserve">Internal bicycle rack </t>
  </si>
  <si>
    <r>
      <t xml:space="preserve">Energy Absorbing Front Bumper </t>
    </r>
    <r>
      <rPr>
        <b/>
        <sz val="12"/>
        <color rgb="FFFF0000"/>
        <rFont val="Arial"/>
        <family val="2"/>
      </rPr>
      <t>UNAVAILABLE</t>
    </r>
  </si>
  <si>
    <t xml:space="preserve">Adam Prestifilippo </t>
  </si>
  <si>
    <r>
      <rPr>
        <b/>
        <sz val="12"/>
        <color rgb="FFFF0000"/>
        <rFont val="Arial"/>
        <family val="2"/>
      </rPr>
      <t>Contract</t>
    </r>
    <r>
      <rPr>
        <b/>
        <sz val="12"/>
        <rFont val="Arial"/>
        <family val="2"/>
      </rPr>
      <t xml:space="preserve"> </t>
    </r>
    <r>
      <rPr>
        <b/>
        <sz val="12"/>
        <color indexed="10"/>
        <rFont val="Arial"/>
        <family val="2"/>
      </rPr>
      <t>Effective until June 30, 2026</t>
    </r>
  </si>
  <si>
    <t>3153 Lamb Avenue</t>
  </si>
  <si>
    <t>Columbus, OH 43219</t>
  </si>
  <si>
    <t>614-471-2877</t>
  </si>
  <si>
    <t>*Last Updated Februrary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</si>
</sst>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4">
    <numFmt numFmtId="5" formatCode="&quot;$&quot;#,##0_);\(&quot;$&quot;#,##0\)"/>
    <numFmt numFmtId="42" formatCode="_(&quot;$&quot;* #,##0_);_(&quot;$&quot;* \(#,##0\);_(&quot;$&quot;* &quot;-&quot;_);_(@_)"/>
    <numFmt numFmtId="44" formatCode="_(&quot;$&quot;* #,##0.00_);_(&quot;$&quot;* \(#,##0.00\);_(&quot;$&quot;* &quot;-&quot;??_);_(@_)"/>
    <numFmt numFmtId="164" formatCode="&quot;$&quot;#,##0.0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9"/>
      <name val="Arial"/>
      <family val="2"/>
    </font>
    <font>
      <sz val="14"/>
      <name val="Arial"/>
      <family val="2"/>
    </font>
    <font>
      <b/>
      <sz val="12"/>
      <color indexed="10"/>
      <name val="Arial"/>
      <family val="2"/>
    </font>
    <font>
      <sz val="12"/>
      <color indexed="8"/>
      <name val="Arial"/>
      <family val="2"/>
    </font>
    <font>
      <b/>
      <sz val="11"/>
      <name val="Arial"/>
      <family val="2"/>
    </font>
    <font>
      <b/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u/>
      <sz val="12"/>
      <name val="Arial"/>
      <family val="2"/>
    </font>
    <font>
      <b/>
      <sz val="12"/>
      <color rgb="FFFF0000"/>
      <name val="Arial"/>
      <family val="2"/>
    </font>
    <font>
      <sz val="12"/>
      <color theme="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6" tint="0.39997558519241921"/>
        <bgColor indexed="65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1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</borders>
  <cellStyleXfs count="9">
    <xf numFmtId="0" fontId="0" fillId="0" borderId="0"/>
    <xf numFmtId="44" fontId="1" fillId="0" borderId="0" applyFont="0" applyFill="0" applyBorder="0" applyAlignment="0" applyProtection="0"/>
    <xf numFmtId="0" fontId="6" fillId="0" borderId="0" applyNumberFormat="0" applyFill="0" applyBorder="0" applyAlignment="0" applyProtection="0">
      <alignment vertical="top"/>
      <protection locked="0"/>
    </xf>
    <xf numFmtId="5" fontId="14" fillId="0" borderId="0"/>
    <xf numFmtId="0" fontId="2" fillId="2" borderId="0" applyNumberFormat="0" applyBorder="0" applyAlignment="0" applyProtection="0"/>
    <xf numFmtId="0" fontId="1" fillId="4" borderId="0" applyNumberFormat="0" applyBorder="0" applyAlignment="0" applyProtection="0"/>
    <xf numFmtId="0" fontId="14" fillId="0" borderId="0"/>
    <xf numFmtId="44" fontId="14" fillId="0" borderId="0" applyFont="0" applyFill="0" applyBorder="0" applyAlignment="0" applyProtection="0"/>
    <xf numFmtId="0" fontId="14" fillId="0" borderId="0"/>
  </cellStyleXfs>
  <cellXfs count="110">
    <xf numFmtId="0" fontId="0" fillId="0" borderId="0" xfId="0"/>
    <xf numFmtId="0" fontId="3" fillId="0" borderId="4" xfId="0" applyFont="1" applyBorder="1" applyAlignment="1">
      <alignment vertical="center" wrapText="1"/>
    </xf>
    <xf numFmtId="0" fontId="3" fillId="0" borderId="4" xfId="0" applyFont="1" applyBorder="1" applyAlignment="1">
      <alignment horizontal="center" wrapText="1"/>
    </xf>
    <xf numFmtId="0" fontId="5" fillId="0" borderId="4" xfId="0" applyFont="1" applyBorder="1" applyAlignment="1">
      <alignment horizontal="center" vertical="center"/>
    </xf>
    <xf numFmtId="0" fontId="3" fillId="0" borderId="5" xfId="0" applyFont="1" applyBorder="1"/>
    <xf numFmtId="0" fontId="3" fillId="0" borderId="2" xfId="0" applyFont="1" applyBorder="1"/>
    <xf numFmtId="0" fontId="4" fillId="0" borderId="11" xfId="0" applyFont="1" applyBorder="1" applyAlignment="1">
      <alignment vertical="top"/>
    </xf>
    <xf numFmtId="0" fontId="7" fillId="0" borderId="12" xfId="0" applyFont="1" applyBorder="1"/>
    <xf numFmtId="0" fontId="3" fillId="0" borderId="13" xfId="0" applyFont="1" applyBorder="1"/>
    <xf numFmtId="0" fontId="4" fillId="0" borderId="0" xfId="0" applyFont="1" applyAlignment="1">
      <alignment vertical="top"/>
    </xf>
    <xf numFmtId="0" fontId="4" fillId="0" borderId="15" xfId="0" applyFont="1" applyBorder="1"/>
    <xf numFmtId="0" fontId="4" fillId="0" borderId="13" xfId="0" applyFont="1" applyBorder="1"/>
    <xf numFmtId="0" fontId="3" fillId="0" borderId="14" xfId="0" applyFont="1" applyBorder="1"/>
    <xf numFmtId="0" fontId="4" fillId="0" borderId="14" xfId="0" applyFont="1" applyBorder="1" applyAlignment="1">
      <alignment vertical="top"/>
    </xf>
    <xf numFmtId="0" fontId="0" fillId="0" borderId="3" xfId="0" applyBorder="1"/>
    <xf numFmtId="0" fontId="8" fillId="0" borderId="1" xfId="0" applyFont="1" applyBorder="1"/>
    <xf numFmtId="0" fontId="4" fillId="0" borderId="9" xfId="0" applyFont="1" applyBorder="1"/>
    <xf numFmtId="0" fontId="4" fillId="0" borderId="0" xfId="0" applyFont="1"/>
    <xf numFmtId="0" fontId="0" fillId="0" borderId="7" xfId="0" applyBorder="1"/>
    <xf numFmtId="0" fontId="3" fillId="3" borderId="5" xfId="0" applyFont="1" applyFill="1" applyBorder="1" applyAlignment="1">
      <alignment horizontal="center" wrapText="1"/>
    </xf>
    <xf numFmtId="0" fontId="3" fillId="3" borderId="6" xfId="0" applyFont="1" applyFill="1" applyBorder="1"/>
    <xf numFmtId="0" fontId="3" fillId="3" borderId="7" xfId="0" applyFont="1" applyFill="1" applyBorder="1"/>
    <xf numFmtId="0" fontId="3" fillId="3" borderId="7" xfId="0" applyFont="1" applyFill="1" applyBorder="1" applyAlignment="1">
      <alignment horizontal="center"/>
    </xf>
    <xf numFmtId="0" fontId="3" fillId="3" borderId="4" xfId="0" applyFont="1" applyFill="1" applyBorder="1" applyAlignment="1">
      <alignment horizontal="center"/>
    </xf>
    <xf numFmtId="42" fontId="4" fillId="0" borderId="4" xfId="0" applyNumberFormat="1" applyFont="1" applyBorder="1" applyAlignment="1">
      <alignment horizontal="left" vertical="center" wrapText="1"/>
    </xf>
    <xf numFmtId="42" fontId="3" fillId="0" borderId="4" xfId="1" applyNumberFormat="1" applyFont="1" applyBorder="1" applyAlignment="1" applyProtection="1">
      <alignment horizontal="left" vertical="center" wrapText="1"/>
      <protection hidden="1"/>
    </xf>
    <xf numFmtId="42" fontId="3" fillId="0" borderId="4" xfId="1" applyNumberFormat="1" applyFont="1" applyFill="1" applyBorder="1" applyAlignment="1" applyProtection="1">
      <alignment horizontal="left" vertical="center"/>
      <protection hidden="1"/>
    </xf>
    <xf numFmtId="42" fontId="3" fillId="0" borderId="4" xfId="1" applyNumberFormat="1" applyFont="1" applyFill="1" applyBorder="1" applyAlignment="1" applyProtection="1">
      <alignment horizontal="left" vertical="center" wrapText="1"/>
      <protection hidden="1"/>
    </xf>
    <xf numFmtId="0" fontId="3" fillId="0" borderId="0" xfId="0" applyFont="1"/>
    <xf numFmtId="42" fontId="4" fillId="0" borderId="0" xfId="1" applyNumberFormat="1" applyFont="1" applyBorder="1" applyAlignment="1" applyProtection="1">
      <alignment horizontal="center" wrapText="1"/>
    </xf>
    <xf numFmtId="0" fontId="14" fillId="0" borderId="0" xfId="0" applyFont="1"/>
    <xf numFmtId="5" fontId="14" fillId="0" borderId="0" xfId="3"/>
    <xf numFmtId="0" fontId="0" fillId="0" borderId="0" xfId="0" applyAlignment="1">
      <alignment horizontal="center"/>
    </xf>
    <xf numFmtId="0" fontId="7" fillId="0" borderId="0" xfId="0" applyFont="1"/>
    <xf numFmtId="5" fontId="7" fillId="0" borderId="0" xfId="3" applyFont="1"/>
    <xf numFmtId="0" fontId="3" fillId="0" borderId="4" xfId="0" applyFont="1" applyBorder="1" applyAlignment="1">
      <alignment horizontal="left" vertical="center" wrapText="1"/>
    </xf>
    <xf numFmtId="0" fontId="3" fillId="0" borderId="5" xfId="0" applyFont="1" applyBorder="1" applyAlignment="1">
      <alignment horizontal="left" vertical="center" wrapText="1"/>
    </xf>
    <xf numFmtId="0" fontId="3" fillId="0" borderId="10" xfId="0" applyFont="1" applyBorder="1" applyAlignment="1">
      <alignment horizontal="left" vertical="center" wrapText="1"/>
    </xf>
    <xf numFmtId="0" fontId="4" fillId="0" borderId="4" xfId="0" applyFont="1" applyBorder="1" applyAlignment="1" applyProtection="1">
      <alignment horizontal="center" vertical="center"/>
      <protection locked="0"/>
    </xf>
    <xf numFmtId="42" fontId="4" fillId="0" borderId="4" xfId="0" applyNumberFormat="1" applyFont="1" applyBorder="1" applyAlignment="1">
      <alignment horizontal="left" vertical="center"/>
    </xf>
    <xf numFmtId="0" fontId="4" fillId="3" borderId="6" xfId="0" applyFont="1" applyFill="1" applyBorder="1" applyAlignment="1">
      <alignment horizontal="center"/>
    </xf>
    <xf numFmtId="42" fontId="10" fillId="3" borderId="6" xfId="0" applyNumberFormat="1" applyFont="1" applyFill="1" applyBorder="1" applyAlignment="1">
      <alignment horizontal="left" vertical="center" wrapText="1"/>
    </xf>
    <xf numFmtId="42" fontId="4" fillId="3" borderId="7" xfId="0" applyNumberFormat="1" applyFont="1" applyFill="1" applyBorder="1" applyAlignment="1">
      <alignment horizontal="left" vertical="center" wrapText="1"/>
    </xf>
    <xf numFmtId="42" fontId="4" fillId="0" borderId="4" xfId="1" applyNumberFormat="1" applyFont="1" applyBorder="1" applyAlignment="1" applyProtection="1">
      <alignment horizontal="left" vertical="center" wrapText="1"/>
    </xf>
    <xf numFmtId="0" fontId="6" fillId="0" borderId="4" xfId="2" applyFill="1" applyBorder="1" applyAlignment="1" applyProtection="1"/>
    <xf numFmtId="0" fontId="4" fillId="0" borderId="4" xfId="0" applyFont="1" applyBorder="1"/>
    <xf numFmtId="0" fontId="4" fillId="0" borderId="2" xfId="0" applyFont="1" applyBorder="1" applyAlignment="1" applyProtection="1">
      <alignment horizontal="center" vertical="center"/>
      <protection locked="0"/>
    </xf>
    <xf numFmtId="42" fontId="4" fillId="0" borderId="2" xfId="1" applyNumberFormat="1" applyFont="1" applyBorder="1" applyAlignment="1" applyProtection="1">
      <alignment horizontal="left" vertical="center" wrapText="1"/>
    </xf>
    <xf numFmtId="0" fontId="4" fillId="5" borderId="4" xfId="0" applyFont="1" applyFill="1" applyBorder="1" applyAlignment="1" applyProtection="1">
      <alignment horizontal="center" vertical="center"/>
      <protection locked="0"/>
    </xf>
    <xf numFmtId="0" fontId="4" fillId="5" borderId="4" xfId="2" applyFont="1" applyFill="1" applyBorder="1" applyAlignment="1" applyProtection="1">
      <alignment horizontal="center" vertical="center"/>
      <protection locked="0"/>
    </xf>
    <xf numFmtId="42" fontId="4" fillId="5" borderId="4" xfId="1" applyNumberFormat="1" applyFont="1" applyFill="1" applyBorder="1" applyAlignment="1" applyProtection="1">
      <alignment horizontal="left" vertical="center" wrapText="1"/>
    </xf>
    <xf numFmtId="0" fontId="4" fillId="5" borderId="2" xfId="0" applyFont="1" applyFill="1" applyBorder="1" applyAlignment="1" applyProtection="1">
      <alignment horizontal="center" vertical="center"/>
      <protection locked="0"/>
    </xf>
    <xf numFmtId="42" fontId="4" fillId="5" borderId="2" xfId="1" applyNumberFormat="1" applyFont="1" applyFill="1" applyBorder="1" applyAlignment="1" applyProtection="1">
      <alignment horizontal="left" vertical="center" wrapText="1"/>
    </xf>
    <xf numFmtId="164" fontId="17" fillId="0" borderId="4" xfId="0" applyNumberFormat="1" applyFont="1" applyBorder="1" applyAlignment="1" applyProtection="1">
      <alignment horizontal="right"/>
      <protection locked="0"/>
    </xf>
    <xf numFmtId="0" fontId="4" fillId="6" borderId="2" xfId="0" applyFont="1" applyFill="1" applyBorder="1" applyAlignment="1" applyProtection="1">
      <alignment horizontal="center" vertical="center"/>
      <protection locked="0"/>
    </xf>
    <xf numFmtId="42" fontId="4" fillId="6" borderId="2" xfId="1" applyNumberFormat="1" applyFont="1" applyFill="1" applyBorder="1" applyAlignment="1" applyProtection="1">
      <alignment horizontal="left" vertical="center" wrapText="1"/>
    </xf>
    <xf numFmtId="0" fontId="17" fillId="0" borderId="5" xfId="0" applyFont="1" applyBorder="1" applyAlignment="1">
      <alignment horizontal="left" vertical="top" wrapText="1"/>
    </xf>
    <xf numFmtId="0" fontId="17" fillId="0" borderId="6" xfId="0" applyFont="1" applyBorder="1" applyAlignment="1">
      <alignment horizontal="left" vertical="top" wrapText="1"/>
    </xf>
    <xf numFmtId="0" fontId="17" fillId="0" borderId="7" xfId="0" applyFont="1" applyBorder="1" applyAlignment="1">
      <alignment horizontal="left" vertical="top" wrapText="1"/>
    </xf>
    <xf numFmtId="0" fontId="4" fillId="3" borderId="5" xfId="0" applyFont="1" applyFill="1" applyBorder="1" applyAlignment="1">
      <alignment horizontal="center" vertical="top" wrapText="1"/>
    </xf>
    <xf numFmtId="0" fontId="4" fillId="3" borderId="6" xfId="0" applyFont="1" applyFill="1" applyBorder="1" applyAlignment="1">
      <alignment horizontal="center" vertical="top" wrapText="1"/>
    </xf>
    <xf numFmtId="0" fontId="4" fillId="3" borderId="7" xfId="0" applyFont="1" applyFill="1" applyBorder="1" applyAlignment="1">
      <alignment horizontal="center" vertical="top" wrapText="1"/>
    </xf>
    <xf numFmtId="0" fontId="0" fillId="0" borderId="17" xfId="0" applyBorder="1" applyAlignment="1">
      <alignment horizontal="center"/>
    </xf>
    <xf numFmtId="0" fontId="0" fillId="0" borderId="0" xfId="0"/>
    <xf numFmtId="0" fontId="13" fillId="0" borderId="0" xfId="0" applyFont="1"/>
    <xf numFmtId="0" fontId="0" fillId="0" borderId="0" xfId="0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12" fillId="0" borderId="5" xfId="0" applyFont="1" applyBorder="1" applyAlignment="1">
      <alignment horizontal="left" vertical="center"/>
    </xf>
    <xf numFmtId="0" fontId="12" fillId="0" borderId="7" xfId="0" applyFont="1" applyBorder="1" applyAlignment="1">
      <alignment horizontal="left" vertical="center"/>
    </xf>
    <xf numFmtId="0" fontId="11" fillId="0" borderId="4" xfId="0" applyFont="1" applyBorder="1" applyAlignment="1">
      <alignment horizontal="left" vertical="center"/>
    </xf>
    <xf numFmtId="0" fontId="17" fillId="0" borderId="10" xfId="0" applyFont="1" applyBorder="1" applyAlignment="1">
      <alignment horizontal="left"/>
    </xf>
    <xf numFmtId="0" fontId="17" fillId="0" borderId="11" xfId="0" applyFont="1" applyBorder="1" applyAlignment="1">
      <alignment horizontal="left"/>
    </xf>
    <xf numFmtId="0" fontId="17" fillId="0" borderId="12" xfId="0" applyFont="1" applyBorder="1" applyAlignment="1">
      <alignment horizontal="left"/>
    </xf>
    <xf numFmtId="0" fontId="17" fillId="4" borderId="5" xfId="5" applyFont="1" applyBorder="1" applyAlignment="1" applyProtection="1">
      <alignment horizontal="center"/>
    </xf>
    <xf numFmtId="0" fontId="17" fillId="4" borderId="6" xfId="5" applyFont="1" applyBorder="1" applyAlignment="1" applyProtection="1">
      <alignment horizontal="center"/>
    </xf>
    <xf numFmtId="0" fontId="17" fillId="4" borderId="7" xfId="5" applyFont="1" applyBorder="1" applyAlignment="1" applyProtection="1">
      <alignment horizontal="center"/>
    </xf>
    <xf numFmtId="0" fontId="4" fillId="0" borderId="10" xfId="0" applyFont="1" applyBorder="1" applyAlignment="1">
      <alignment horizontal="left"/>
    </xf>
    <xf numFmtId="0" fontId="4" fillId="0" borderId="11" xfId="0" applyFont="1" applyBorder="1" applyAlignment="1">
      <alignment horizontal="left"/>
    </xf>
    <xf numFmtId="0" fontId="4" fillId="0" borderId="12" xfId="0" applyFont="1" applyBorder="1" applyAlignment="1">
      <alignment horizontal="left"/>
    </xf>
    <xf numFmtId="0" fontId="15" fillId="0" borderId="8" xfId="2" applyFont="1" applyBorder="1" applyAlignment="1" applyProtection="1">
      <alignment horizontal="left"/>
    </xf>
    <xf numFmtId="0" fontId="15" fillId="0" borderId="1" xfId="2" applyFont="1" applyBorder="1" applyAlignment="1" applyProtection="1">
      <alignment horizontal="left"/>
    </xf>
    <xf numFmtId="0" fontId="3" fillId="0" borderId="6" xfId="0" applyFont="1" applyBorder="1" applyAlignment="1">
      <alignment horizontal="center"/>
    </xf>
    <xf numFmtId="0" fontId="4" fillId="0" borderId="4" xfId="0" applyFont="1" applyBorder="1" applyAlignment="1">
      <alignment horizontal="left" vertical="top" wrapText="1"/>
    </xf>
    <xf numFmtId="0" fontId="3" fillId="3" borderId="5" xfId="0" applyFont="1" applyFill="1" applyBorder="1" applyAlignment="1">
      <alignment horizontal="left" vertical="top" wrapText="1"/>
    </xf>
    <xf numFmtId="0" fontId="3" fillId="3" borderId="6" xfId="0" applyFont="1" applyFill="1" applyBorder="1" applyAlignment="1">
      <alignment horizontal="left" vertical="top" wrapText="1"/>
    </xf>
    <xf numFmtId="0" fontId="6" fillId="0" borderId="5" xfId="2" applyFill="1" applyBorder="1" applyAlignment="1" applyProtection="1">
      <alignment horizontal="center"/>
      <protection locked="0"/>
    </xf>
    <xf numFmtId="0" fontId="6" fillId="0" borderId="7" xfId="2" applyFill="1" applyBorder="1" applyAlignment="1" applyProtection="1">
      <alignment horizontal="center"/>
      <protection locked="0"/>
    </xf>
    <xf numFmtId="0" fontId="4" fillId="0" borderId="5" xfId="0" applyFont="1" applyBorder="1" applyAlignment="1" applyProtection="1">
      <alignment horizontal="center"/>
      <protection locked="0"/>
    </xf>
    <xf numFmtId="0" fontId="4" fillId="0" borderId="7" xfId="0" applyFont="1" applyBorder="1" applyAlignment="1" applyProtection="1">
      <alignment horizontal="center"/>
      <protection locked="0"/>
    </xf>
    <xf numFmtId="0" fontId="4" fillId="0" borderId="10" xfId="0" applyFont="1" applyBorder="1" applyAlignment="1">
      <alignment horizontal="left" vertical="top"/>
    </xf>
    <xf numFmtId="0" fontId="4" fillId="0" borderId="11" xfId="0" applyFont="1" applyBorder="1" applyAlignment="1">
      <alignment horizontal="left" vertical="top"/>
    </xf>
    <xf numFmtId="0" fontId="4" fillId="0" borderId="14" xfId="0" applyFont="1" applyBorder="1" applyAlignment="1">
      <alignment horizontal="left" vertical="top"/>
    </xf>
    <xf numFmtId="0" fontId="4" fillId="0" borderId="0" xfId="0" applyFont="1" applyAlignment="1">
      <alignment horizontal="left" vertical="top"/>
    </xf>
    <xf numFmtId="0" fontId="4" fillId="0" borderId="6" xfId="0" applyFont="1" applyBorder="1" applyAlignment="1" applyProtection="1">
      <alignment horizontal="center"/>
      <protection locked="0"/>
    </xf>
    <xf numFmtId="0" fontId="4" fillId="0" borderId="8" xfId="0" applyFont="1" applyBorder="1" applyAlignment="1" applyProtection="1">
      <alignment horizontal="left"/>
      <protection locked="0"/>
    </xf>
    <xf numFmtId="0" fontId="4" fillId="0" borderId="9" xfId="0" applyFont="1" applyBorder="1" applyAlignment="1" applyProtection="1">
      <alignment horizontal="left"/>
      <protection locked="0"/>
    </xf>
    <xf numFmtId="0" fontId="3" fillId="0" borderId="6" xfId="0" applyFont="1" applyBorder="1" applyAlignment="1" applyProtection="1">
      <alignment horizontal="center"/>
      <protection locked="0"/>
    </xf>
    <xf numFmtId="0" fontId="3" fillId="0" borderId="7" xfId="0" applyFont="1" applyBorder="1" applyAlignment="1" applyProtection="1">
      <alignment horizontal="center"/>
      <protection locked="0"/>
    </xf>
    <xf numFmtId="0" fontId="4" fillId="0" borderId="4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4" fillId="0" borderId="2" xfId="0" applyFont="1" applyBorder="1" applyAlignment="1">
      <alignment horizontal="center" vertical="center" wrapText="1"/>
    </xf>
    <xf numFmtId="0" fontId="4" fillId="0" borderId="3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center"/>
    </xf>
    <xf numFmtId="0" fontId="4" fillId="0" borderId="3" xfId="0" applyFont="1" applyBorder="1" applyAlignment="1">
      <alignment horizontal="center" vertical="center"/>
    </xf>
    <xf numFmtId="0" fontId="7" fillId="0" borderId="0" xfId="0" applyFont="1" applyFill="1" applyAlignment="1">
      <alignment vertical="top"/>
    </xf>
    <xf numFmtId="0" fontId="7" fillId="0" borderId="15" xfId="0" applyFont="1" applyFill="1" applyBorder="1" applyAlignment="1">
      <alignment vertical="top"/>
    </xf>
  </cellXfs>
  <cellStyles count="9">
    <cellStyle name="20% - Accent1" xfId="5" builtinId="30"/>
    <cellStyle name="60% - Accent3 2" xfId="4" xr:uid="{00000000-0005-0000-0000-000001000000}"/>
    <cellStyle name="Currency" xfId="1" builtinId="4"/>
    <cellStyle name="Currency 2" xfId="7" xr:uid="{00000000-0005-0000-0000-000003000000}"/>
    <cellStyle name="Currency0" xfId="3" xr:uid="{00000000-0005-0000-0000-000004000000}"/>
    <cellStyle name="Hyperlink 2" xfId="2" xr:uid="{00000000-0005-0000-0000-000006000000}"/>
    <cellStyle name="Normal" xfId="0" builtinId="0"/>
    <cellStyle name="Normal 2" xfId="8" xr:uid="{00000000-0005-0000-0000-000008000000}"/>
    <cellStyle name="Normal 3" xfId="6" xr:uid="{00000000-0005-0000-0000-000009000000}"/>
  </cellStyles>
  <dxfs count="1">
    <dxf>
      <fill>
        <patternFill>
          <bgColor rgb="FFFF00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mailto:Adam@buyabus.ne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F107"/>
  <sheetViews>
    <sheetView tabSelected="1" workbookViewId="0">
      <selection activeCell="B6" sqref="B6:E6"/>
    </sheetView>
  </sheetViews>
  <sheetFormatPr defaultColWidth="8.6640625" defaultRowHeight="14.4" x14ac:dyDescent="0.3"/>
  <cols>
    <col min="1" max="1" width="16" customWidth="1"/>
    <col min="2" max="2" width="26.44140625" customWidth="1"/>
    <col min="3" max="3" width="9.44140625" customWidth="1"/>
    <col min="4" max="4" width="12.44140625" customWidth="1"/>
    <col min="5" max="5" width="13" customWidth="1"/>
    <col min="6" max="6" width="13.5546875" customWidth="1"/>
  </cols>
  <sheetData>
    <row r="1" spans="1:6" ht="15.6" x14ac:dyDescent="0.3">
      <c r="A1" s="99" t="s">
        <v>74</v>
      </c>
      <c r="B1" s="99"/>
      <c r="C1" s="99"/>
      <c r="D1" s="99"/>
      <c r="E1" s="99"/>
      <c r="F1" s="99"/>
    </row>
    <row r="2" spans="1:6" x14ac:dyDescent="0.3">
      <c r="A2" s="100" t="s">
        <v>0</v>
      </c>
      <c r="B2" s="102" t="s">
        <v>1</v>
      </c>
      <c r="C2" s="102" t="s">
        <v>2</v>
      </c>
      <c r="D2" s="100" t="s">
        <v>3</v>
      </c>
      <c r="E2" s="100" t="s">
        <v>4</v>
      </c>
      <c r="F2" s="100" t="s">
        <v>5</v>
      </c>
    </row>
    <row r="3" spans="1:6" x14ac:dyDescent="0.3">
      <c r="A3" s="101"/>
      <c r="B3" s="103"/>
      <c r="C3" s="103"/>
      <c r="D3" s="101"/>
      <c r="E3" s="101"/>
      <c r="F3" s="101"/>
    </row>
    <row r="4" spans="1:6" ht="14.7" customHeight="1" x14ac:dyDescent="0.3">
      <c r="A4" s="104" t="s">
        <v>75</v>
      </c>
      <c r="B4" s="104" t="s">
        <v>91</v>
      </c>
      <c r="C4" s="104"/>
      <c r="D4" s="106"/>
      <c r="E4" s="106"/>
      <c r="F4" s="98"/>
    </row>
    <row r="5" spans="1:6" ht="14.7" customHeight="1" x14ac:dyDescent="0.3">
      <c r="A5" s="105"/>
      <c r="B5" s="105"/>
      <c r="C5" s="105"/>
      <c r="D5" s="107"/>
      <c r="E5" s="107"/>
      <c r="F5" s="98"/>
    </row>
    <row r="6" spans="1:6" ht="15.6" x14ac:dyDescent="0.3">
      <c r="A6" s="1" t="s">
        <v>6</v>
      </c>
      <c r="B6" s="87"/>
      <c r="C6" s="93"/>
      <c r="D6" s="93"/>
      <c r="E6" s="88"/>
      <c r="F6" s="2"/>
    </row>
    <row r="7" spans="1:6" ht="31.2" x14ac:dyDescent="0.3">
      <c r="A7" s="35" t="s">
        <v>7</v>
      </c>
      <c r="B7" s="87"/>
      <c r="C7" s="93"/>
      <c r="D7" s="93"/>
      <c r="E7" s="88"/>
      <c r="F7" s="3"/>
    </row>
    <row r="8" spans="1:6" ht="30.6" customHeight="1" x14ac:dyDescent="0.3">
      <c r="A8" s="35" t="s">
        <v>8</v>
      </c>
      <c r="B8" s="87"/>
      <c r="C8" s="93"/>
      <c r="D8" s="93"/>
      <c r="E8" s="93"/>
      <c r="F8" s="88"/>
    </row>
    <row r="9" spans="1:6" ht="15.6" x14ac:dyDescent="0.3">
      <c r="A9" s="35" t="s">
        <v>9</v>
      </c>
      <c r="B9" s="87"/>
      <c r="C9" s="93"/>
      <c r="D9" s="93"/>
      <c r="E9" s="93"/>
      <c r="F9" s="88"/>
    </row>
    <row r="10" spans="1:6" ht="15.6" x14ac:dyDescent="0.3">
      <c r="A10" s="36" t="s">
        <v>10</v>
      </c>
      <c r="B10" s="94"/>
      <c r="C10" s="95"/>
      <c r="D10" s="4" t="s">
        <v>11</v>
      </c>
      <c r="E10" s="96"/>
      <c r="F10" s="97"/>
    </row>
    <row r="11" spans="1:6" ht="15.6" x14ac:dyDescent="0.3">
      <c r="A11" s="36" t="s">
        <v>12</v>
      </c>
      <c r="B11" s="85"/>
      <c r="C11" s="86"/>
      <c r="D11" s="44"/>
      <c r="E11" s="44"/>
      <c r="F11" s="44"/>
    </row>
    <row r="12" spans="1:6" ht="15.6" x14ac:dyDescent="0.3">
      <c r="A12" s="37" t="s">
        <v>13</v>
      </c>
      <c r="B12" s="87"/>
      <c r="C12" s="88"/>
      <c r="D12" s="45"/>
      <c r="E12" s="45"/>
      <c r="F12" s="45"/>
    </row>
    <row r="13" spans="1:6" ht="15.6" x14ac:dyDescent="0.3">
      <c r="A13" s="5" t="s">
        <v>14</v>
      </c>
      <c r="B13" s="89" t="s">
        <v>76</v>
      </c>
      <c r="C13" s="90"/>
      <c r="D13" s="90"/>
      <c r="E13" s="6"/>
      <c r="F13" s="7"/>
    </row>
    <row r="14" spans="1:6" ht="15.6" x14ac:dyDescent="0.3">
      <c r="A14" s="8" t="s">
        <v>15</v>
      </c>
      <c r="B14" s="91" t="s">
        <v>110</v>
      </c>
      <c r="C14" s="92"/>
      <c r="D14" s="92"/>
      <c r="E14" s="9"/>
      <c r="F14" s="10"/>
    </row>
    <row r="15" spans="1:6" ht="15.6" x14ac:dyDescent="0.3">
      <c r="A15" s="11"/>
      <c r="B15" s="91" t="s">
        <v>111</v>
      </c>
      <c r="C15" s="92"/>
      <c r="D15" s="92"/>
      <c r="E15" s="9"/>
      <c r="F15" s="10"/>
    </row>
    <row r="16" spans="1:6" ht="15.6" x14ac:dyDescent="0.3">
      <c r="A16" s="12" t="s">
        <v>9</v>
      </c>
      <c r="B16" s="13" t="s">
        <v>108</v>
      </c>
      <c r="C16" s="9" t="s">
        <v>112</v>
      </c>
      <c r="D16" s="9"/>
      <c r="E16" s="108" t="s">
        <v>113</v>
      </c>
      <c r="F16" s="109"/>
    </row>
    <row r="17" spans="1:6" ht="17.399999999999999" x14ac:dyDescent="0.3">
      <c r="A17" s="14"/>
      <c r="B17" s="79" t="s">
        <v>77</v>
      </c>
      <c r="C17" s="80"/>
      <c r="D17" s="80"/>
      <c r="E17" s="15"/>
      <c r="F17" s="16"/>
    </row>
    <row r="18" spans="1:6" ht="15.6" x14ac:dyDescent="0.3">
      <c r="A18" s="81" t="s">
        <v>109</v>
      </c>
      <c r="B18" s="81"/>
      <c r="C18" s="81"/>
      <c r="D18" s="81"/>
      <c r="E18" s="17"/>
      <c r="F18" s="18"/>
    </row>
    <row r="19" spans="1:6" ht="15.6" x14ac:dyDescent="0.3">
      <c r="A19" s="19" t="s">
        <v>16</v>
      </c>
      <c r="B19" s="20"/>
      <c r="C19" s="21"/>
      <c r="D19" s="22" t="s">
        <v>17</v>
      </c>
      <c r="E19" s="22" t="s">
        <v>18</v>
      </c>
      <c r="F19" s="23" t="s">
        <v>19</v>
      </c>
    </row>
    <row r="20" spans="1:6" ht="15" x14ac:dyDescent="0.3">
      <c r="A20" s="82" t="s">
        <v>78</v>
      </c>
      <c r="B20" s="82" t="s">
        <v>32</v>
      </c>
      <c r="C20" s="82" t="s">
        <v>32</v>
      </c>
      <c r="D20" s="38"/>
      <c r="E20" s="39">
        <v>117491</v>
      </c>
      <c r="F20" s="24">
        <f>D20*E20</f>
        <v>0</v>
      </c>
    </row>
    <row r="21" spans="1:6" ht="15" x14ac:dyDescent="0.3">
      <c r="A21" s="82" t="s">
        <v>79</v>
      </c>
      <c r="B21" s="82" t="s">
        <v>33</v>
      </c>
      <c r="C21" s="82" t="s">
        <v>33</v>
      </c>
      <c r="D21" s="38"/>
      <c r="E21" s="39">
        <v>117131</v>
      </c>
      <c r="F21" s="24">
        <f>D21*E21</f>
        <v>0</v>
      </c>
    </row>
    <row r="22" spans="1:6" ht="15.6" x14ac:dyDescent="0.3">
      <c r="A22" s="83" t="s">
        <v>34</v>
      </c>
      <c r="B22" s="84"/>
      <c r="C22" s="84"/>
      <c r="D22" s="40"/>
      <c r="E22" s="41"/>
      <c r="F22" s="42"/>
    </row>
    <row r="23" spans="1:6" ht="15.6" customHeight="1" x14ac:dyDescent="0.3">
      <c r="A23" s="73" t="s">
        <v>86</v>
      </c>
      <c r="B23" s="74"/>
      <c r="C23" s="74"/>
      <c r="D23" s="74"/>
      <c r="E23" s="74"/>
      <c r="F23" s="75"/>
    </row>
    <row r="24" spans="1:6" ht="15" customHeight="1" x14ac:dyDescent="0.3">
      <c r="A24" s="70" t="s">
        <v>21</v>
      </c>
      <c r="B24" s="71"/>
      <c r="C24" s="72"/>
      <c r="D24" s="38"/>
      <c r="E24" s="53">
        <v>775</v>
      </c>
      <c r="F24" s="43">
        <f t="shared" ref="F24:F41" si="0">D24*E24</f>
        <v>0</v>
      </c>
    </row>
    <row r="25" spans="1:6" ht="15" customHeight="1" x14ac:dyDescent="0.3">
      <c r="A25" s="70" t="s">
        <v>35</v>
      </c>
      <c r="B25" s="71"/>
      <c r="C25" s="72"/>
      <c r="D25" s="38"/>
      <c r="E25" s="53">
        <v>1190</v>
      </c>
      <c r="F25" s="43">
        <f t="shared" si="0"/>
        <v>0</v>
      </c>
    </row>
    <row r="26" spans="1:6" ht="15" customHeight="1" x14ac:dyDescent="0.3">
      <c r="A26" s="70" t="s">
        <v>36</v>
      </c>
      <c r="B26" s="71"/>
      <c r="C26" s="72"/>
      <c r="D26" s="38"/>
      <c r="E26" s="53">
        <v>1875</v>
      </c>
      <c r="F26" s="43">
        <f t="shared" si="0"/>
        <v>0</v>
      </c>
    </row>
    <row r="27" spans="1:6" ht="15" customHeight="1" x14ac:dyDescent="0.3">
      <c r="A27" s="70" t="s">
        <v>37</v>
      </c>
      <c r="B27" s="71"/>
      <c r="C27" s="72"/>
      <c r="D27" s="38"/>
      <c r="E27" s="53">
        <v>1440</v>
      </c>
      <c r="F27" s="43">
        <f t="shared" si="0"/>
        <v>0</v>
      </c>
    </row>
    <row r="28" spans="1:6" ht="15" customHeight="1" x14ac:dyDescent="0.3">
      <c r="A28" s="70" t="s">
        <v>38</v>
      </c>
      <c r="B28" s="71"/>
      <c r="C28" s="72"/>
      <c r="D28" s="38"/>
      <c r="E28" s="53">
        <v>1170</v>
      </c>
      <c r="F28" s="43">
        <f t="shared" si="0"/>
        <v>0</v>
      </c>
    </row>
    <row r="29" spans="1:6" ht="15" customHeight="1" x14ac:dyDescent="0.3">
      <c r="A29" s="70" t="s">
        <v>39</v>
      </c>
      <c r="B29" s="71"/>
      <c r="C29" s="72"/>
      <c r="D29" s="38"/>
      <c r="E29" s="53">
        <v>1515</v>
      </c>
      <c r="F29" s="43">
        <f t="shared" si="0"/>
        <v>0</v>
      </c>
    </row>
    <row r="30" spans="1:6" ht="15" customHeight="1" x14ac:dyDescent="0.3">
      <c r="A30" s="70" t="s">
        <v>40</v>
      </c>
      <c r="B30" s="71"/>
      <c r="C30" s="72"/>
      <c r="D30" s="38"/>
      <c r="E30" s="53">
        <v>43</v>
      </c>
      <c r="F30" s="43">
        <f t="shared" si="0"/>
        <v>0</v>
      </c>
    </row>
    <row r="31" spans="1:6" ht="17.399999999999999" customHeight="1" x14ac:dyDescent="0.3">
      <c r="A31" s="70" t="s">
        <v>41</v>
      </c>
      <c r="B31" s="71"/>
      <c r="C31" s="72"/>
      <c r="D31" s="38"/>
      <c r="E31" s="53">
        <v>140</v>
      </c>
      <c r="F31" s="43">
        <f t="shared" si="0"/>
        <v>0</v>
      </c>
    </row>
    <row r="32" spans="1:6" ht="15" customHeight="1" x14ac:dyDescent="0.3">
      <c r="A32" s="73" t="s">
        <v>87</v>
      </c>
      <c r="B32" s="74"/>
      <c r="C32" s="74"/>
      <c r="D32" s="74"/>
      <c r="E32" s="74"/>
      <c r="F32" s="75"/>
    </row>
    <row r="33" spans="1:6" ht="15.6" x14ac:dyDescent="0.3">
      <c r="A33" s="76" t="s">
        <v>97</v>
      </c>
      <c r="B33" s="77"/>
      <c r="C33" s="78"/>
      <c r="D33" s="49"/>
      <c r="E33" s="50"/>
      <c r="F33" s="50"/>
    </row>
    <row r="34" spans="1:6" ht="15" customHeight="1" x14ac:dyDescent="0.3">
      <c r="A34" s="76" t="s">
        <v>98</v>
      </c>
      <c r="B34" s="77"/>
      <c r="C34" s="78"/>
      <c r="D34" s="49"/>
      <c r="E34" s="50"/>
      <c r="F34" s="50"/>
    </row>
    <row r="35" spans="1:6" ht="15.6" x14ac:dyDescent="0.3">
      <c r="A35" s="76" t="s">
        <v>99</v>
      </c>
      <c r="B35" s="77"/>
      <c r="C35" s="78"/>
      <c r="D35" s="38"/>
      <c r="E35" s="43">
        <v>250</v>
      </c>
      <c r="F35" s="43">
        <f t="shared" si="0"/>
        <v>0</v>
      </c>
    </row>
    <row r="36" spans="1:6" ht="15" customHeight="1" x14ac:dyDescent="0.3">
      <c r="A36" s="73" t="s">
        <v>88</v>
      </c>
      <c r="B36" s="74"/>
      <c r="C36" s="74"/>
      <c r="D36" s="74"/>
      <c r="E36" s="74"/>
      <c r="F36" s="75"/>
    </row>
    <row r="37" spans="1:6" ht="15" customHeight="1" x14ac:dyDescent="0.3">
      <c r="A37" s="70" t="s">
        <v>42</v>
      </c>
      <c r="B37" s="71"/>
      <c r="C37" s="72"/>
      <c r="D37" s="38"/>
      <c r="E37" s="43">
        <v>1500</v>
      </c>
      <c r="F37" s="43">
        <f t="shared" si="0"/>
        <v>0</v>
      </c>
    </row>
    <row r="38" spans="1:6" ht="15" customHeight="1" x14ac:dyDescent="0.3">
      <c r="A38" s="70" t="s">
        <v>43</v>
      </c>
      <c r="B38" s="71"/>
      <c r="C38" s="72"/>
      <c r="D38" s="38"/>
      <c r="E38" s="43">
        <v>35</v>
      </c>
      <c r="F38" s="43">
        <f t="shared" si="0"/>
        <v>0</v>
      </c>
    </row>
    <row r="39" spans="1:6" ht="15" customHeight="1" x14ac:dyDescent="0.3">
      <c r="A39" s="70" t="s">
        <v>44</v>
      </c>
      <c r="B39" s="71"/>
      <c r="C39" s="72"/>
      <c r="D39" s="38"/>
      <c r="E39" s="43">
        <v>1400</v>
      </c>
      <c r="F39" s="43">
        <f t="shared" si="0"/>
        <v>0</v>
      </c>
    </row>
    <row r="40" spans="1:6" ht="15" customHeight="1" x14ac:dyDescent="0.3">
      <c r="A40" s="70" t="s">
        <v>45</v>
      </c>
      <c r="B40" s="71"/>
      <c r="C40" s="72"/>
      <c r="D40" s="38"/>
      <c r="E40" s="43">
        <v>25</v>
      </c>
      <c r="F40" s="43">
        <f t="shared" si="0"/>
        <v>0</v>
      </c>
    </row>
    <row r="41" spans="1:6" ht="15" customHeight="1" x14ac:dyDescent="0.3">
      <c r="A41" s="70" t="s">
        <v>46</v>
      </c>
      <c r="B41" s="71"/>
      <c r="C41" s="72"/>
      <c r="D41" s="38"/>
      <c r="E41" s="43">
        <v>270</v>
      </c>
      <c r="F41" s="43">
        <f t="shared" si="0"/>
        <v>0</v>
      </c>
    </row>
    <row r="42" spans="1:6" ht="15" customHeight="1" x14ac:dyDescent="0.3">
      <c r="A42" s="73" t="s">
        <v>89</v>
      </c>
      <c r="B42" s="74"/>
      <c r="C42" s="74"/>
      <c r="D42" s="74"/>
      <c r="E42" s="74"/>
      <c r="F42" s="75"/>
    </row>
    <row r="43" spans="1:6" ht="15" customHeight="1" x14ac:dyDescent="0.3">
      <c r="A43" s="56" t="s">
        <v>47</v>
      </c>
      <c r="B43" s="57"/>
      <c r="C43" s="58"/>
      <c r="D43" s="38"/>
      <c r="E43" s="43">
        <v>3720</v>
      </c>
      <c r="F43" s="43">
        <f>D43*E43</f>
        <v>0</v>
      </c>
    </row>
    <row r="44" spans="1:6" ht="15" customHeight="1" x14ac:dyDescent="0.3">
      <c r="A44" s="56" t="s">
        <v>48</v>
      </c>
      <c r="B44" s="57"/>
      <c r="C44" s="58"/>
      <c r="D44" s="38"/>
      <c r="E44" s="43">
        <v>350</v>
      </c>
      <c r="F44" s="43">
        <f t="shared" ref="F44:F89" si="1">D44*E44</f>
        <v>0</v>
      </c>
    </row>
    <row r="45" spans="1:6" ht="15" customHeight="1" x14ac:dyDescent="0.3">
      <c r="A45" s="56" t="s">
        <v>49</v>
      </c>
      <c r="B45" s="57"/>
      <c r="C45" s="58"/>
      <c r="D45" s="38"/>
      <c r="E45" s="43">
        <v>1410</v>
      </c>
      <c r="F45" s="43">
        <f t="shared" si="1"/>
        <v>0</v>
      </c>
    </row>
    <row r="46" spans="1:6" ht="15" customHeight="1" x14ac:dyDescent="0.3">
      <c r="A46" s="56" t="s">
        <v>50</v>
      </c>
      <c r="B46" s="57"/>
      <c r="C46" s="58"/>
      <c r="D46" s="38"/>
      <c r="E46" s="43">
        <v>250</v>
      </c>
      <c r="F46" s="43">
        <f t="shared" si="1"/>
        <v>0</v>
      </c>
    </row>
    <row r="47" spans="1:6" ht="15" customHeight="1" x14ac:dyDescent="0.3">
      <c r="A47" s="56" t="s">
        <v>107</v>
      </c>
      <c r="B47" s="57"/>
      <c r="C47" s="58"/>
      <c r="D47" s="48"/>
      <c r="E47" s="50"/>
      <c r="F47" s="50"/>
    </row>
    <row r="48" spans="1:6" ht="15" customHeight="1" x14ac:dyDescent="0.3">
      <c r="A48" s="56" t="s">
        <v>51</v>
      </c>
      <c r="B48" s="57"/>
      <c r="C48" s="58"/>
      <c r="D48" s="38"/>
      <c r="E48" s="43">
        <v>1210</v>
      </c>
      <c r="F48" s="43">
        <f t="shared" si="1"/>
        <v>0</v>
      </c>
    </row>
    <row r="49" spans="1:6" ht="15" customHeight="1" x14ac:dyDescent="0.3">
      <c r="A49" s="56" t="s">
        <v>52</v>
      </c>
      <c r="B49" s="57"/>
      <c r="C49" s="58"/>
      <c r="D49" s="38"/>
      <c r="E49" s="43">
        <v>1815</v>
      </c>
      <c r="F49" s="43">
        <f t="shared" si="1"/>
        <v>0</v>
      </c>
    </row>
    <row r="50" spans="1:6" ht="15" customHeight="1" x14ac:dyDescent="0.3">
      <c r="A50" s="56" t="s">
        <v>104</v>
      </c>
      <c r="B50" s="57"/>
      <c r="C50" s="58"/>
      <c r="D50" s="48"/>
      <c r="E50" s="50"/>
      <c r="F50" s="50"/>
    </row>
    <row r="51" spans="1:6" ht="15" customHeight="1" x14ac:dyDescent="0.3">
      <c r="A51" s="56" t="s">
        <v>53</v>
      </c>
      <c r="B51" s="57"/>
      <c r="C51" s="58"/>
      <c r="D51" s="38"/>
      <c r="E51" s="43">
        <v>455</v>
      </c>
      <c r="F51" s="43">
        <f t="shared" si="1"/>
        <v>0</v>
      </c>
    </row>
    <row r="52" spans="1:6" ht="15" customHeight="1" x14ac:dyDescent="0.3">
      <c r="A52" s="56" t="s">
        <v>54</v>
      </c>
      <c r="B52" s="57"/>
      <c r="C52" s="58"/>
      <c r="D52" s="38"/>
      <c r="E52" s="43">
        <v>1000</v>
      </c>
      <c r="F52" s="43">
        <f t="shared" si="1"/>
        <v>0</v>
      </c>
    </row>
    <row r="53" spans="1:6" ht="15" customHeight="1" x14ac:dyDescent="0.3">
      <c r="A53" s="56" t="s">
        <v>55</v>
      </c>
      <c r="B53" s="57"/>
      <c r="C53" s="58"/>
      <c r="D53" s="38"/>
      <c r="E53" s="43">
        <v>250</v>
      </c>
      <c r="F53" s="43">
        <f t="shared" si="1"/>
        <v>0</v>
      </c>
    </row>
    <row r="54" spans="1:6" ht="15" customHeight="1" x14ac:dyDescent="0.3">
      <c r="A54" s="56" t="s">
        <v>56</v>
      </c>
      <c r="B54" s="57"/>
      <c r="C54" s="58"/>
      <c r="D54" s="38"/>
      <c r="E54" s="43">
        <v>-5</v>
      </c>
      <c r="F54" s="43">
        <f t="shared" si="1"/>
        <v>0</v>
      </c>
    </row>
    <row r="55" spans="1:6" ht="15" customHeight="1" x14ac:dyDescent="0.3">
      <c r="A55" s="56" t="s">
        <v>20</v>
      </c>
      <c r="B55" s="57"/>
      <c r="C55" s="58"/>
      <c r="D55" s="38"/>
      <c r="E55" s="43">
        <v>700</v>
      </c>
      <c r="F55" s="43">
        <f t="shared" si="1"/>
        <v>0</v>
      </c>
    </row>
    <row r="56" spans="1:6" ht="45.6" customHeight="1" x14ac:dyDescent="0.3">
      <c r="A56" s="56" t="s">
        <v>103</v>
      </c>
      <c r="B56" s="57"/>
      <c r="C56" s="58"/>
      <c r="D56" s="48"/>
      <c r="E56" s="50" t="s">
        <v>105</v>
      </c>
      <c r="F56" s="50"/>
    </row>
    <row r="57" spans="1:6" ht="31.8" customHeight="1" x14ac:dyDescent="0.3">
      <c r="A57" s="56" t="s">
        <v>102</v>
      </c>
      <c r="B57" s="57"/>
      <c r="C57" s="58"/>
      <c r="D57" s="48"/>
      <c r="E57" s="50" t="s">
        <v>105</v>
      </c>
      <c r="F57" s="50"/>
    </row>
    <row r="58" spans="1:6" ht="15" customHeight="1" x14ac:dyDescent="0.3">
      <c r="A58" s="56" t="s">
        <v>90</v>
      </c>
      <c r="B58" s="57"/>
      <c r="C58" s="58"/>
      <c r="D58" s="38"/>
      <c r="E58" s="43">
        <v>475</v>
      </c>
      <c r="F58" s="43">
        <f t="shared" si="1"/>
        <v>0</v>
      </c>
    </row>
    <row r="59" spans="1:6" ht="15" customHeight="1" x14ac:dyDescent="0.3">
      <c r="A59" s="56" t="s">
        <v>57</v>
      </c>
      <c r="B59" s="57"/>
      <c r="C59" s="58"/>
      <c r="D59" s="38"/>
      <c r="E59" s="43">
        <v>2500</v>
      </c>
      <c r="F59" s="43">
        <f t="shared" si="1"/>
        <v>0</v>
      </c>
    </row>
    <row r="60" spans="1:6" ht="15" customHeight="1" x14ac:dyDescent="0.3">
      <c r="A60" s="56" t="s">
        <v>58</v>
      </c>
      <c r="B60" s="57"/>
      <c r="C60" s="58"/>
      <c r="D60" s="38"/>
      <c r="E60" s="43">
        <v>840</v>
      </c>
      <c r="F60" s="43">
        <f t="shared" si="1"/>
        <v>0</v>
      </c>
    </row>
    <row r="61" spans="1:6" ht="15" customHeight="1" x14ac:dyDescent="0.3">
      <c r="A61" s="56" t="s">
        <v>59</v>
      </c>
      <c r="B61" s="57"/>
      <c r="C61" s="58"/>
      <c r="D61" s="38"/>
      <c r="E61" s="43">
        <v>1675</v>
      </c>
      <c r="F61" s="43">
        <f t="shared" si="1"/>
        <v>0</v>
      </c>
    </row>
    <row r="62" spans="1:6" ht="15" customHeight="1" x14ac:dyDescent="0.3">
      <c r="A62" s="56" t="s">
        <v>60</v>
      </c>
      <c r="B62" s="57"/>
      <c r="C62" s="58"/>
      <c r="D62" s="38"/>
      <c r="E62" s="43">
        <v>3120</v>
      </c>
      <c r="F62" s="43">
        <f t="shared" si="1"/>
        <v>0</v>
      </c>
    </row>
    <row r="63" spans="1:6" ht="15" customHeight="1" x14ac:dyDescent="0.3">
      <c r="A63" s="56" t="s">
        <v>61</v>
      </c>
      <c r="B63" s="57"/>
      <c r="C63" s="58"/>
      <c r="D63" s="38"/>
      <c r="E63" s="43">
        <v>2430</v>
      </c>
      <c r="F63" s="43">
        <f t="shared" si="1"/>
        <v>0</v>
      </c>
    </row>
    <row r="64" spans="1:6" ht="15" customHeight="1" x14ac:dyDescent="0.3">
      <c r="A64" s="56" t="s">
        <v>80</v>
      </c>
      <c r="B64" s="57"/>
      <c r="C64" s="58"/>
      <c r="D64" s="38"/>
      <c r="E64" s="43">
        <v>375</v>
      </c>
      <c r="F64" s="43">
        <f t="shared" si="1"/>
        <v>0</v>
      </c>
    </row>
    <row r="65" spans="1:6" ht="15" customHeight="1" x14ac:dyDescent="0.3">
      <c r="A65" s="56" t="s">
        <v>81</v>
      </c>
      <c r="B65" s="57"/>
      <c r="C65" s="58"/>
      <c r="D65" s="38"/>
      <c r="E65" s="43">
        <v>145</v>
      </c>
      <c r="F65" s="43">
        <f t="shared" si="1"/>
        <v>0</v>
      </c>
    </row>
    <row r="66" spans="1:6" ht="15" customHeight="1" x14ac:dyDescent="0.3">
      <c r="A66" s="56" t="s">
        <v>62</v>
      </c>
      <c r="B66" s="57"/>
      <c r="C66" s="58"/>
      <c r="D66" s="38"/>
      <c r="E66" s="43">
        <v>1100</v>
      </c>
      <c r="F66" s="43">
        <f t="shared" si="1"/>
        <v>0</v>
      </c>
    </row>
    <row r="67" spans="1:6" ht="15" customHeight="1" x14ac:dyDescent="0.3">
      <c r="A67" s="56" t="s">
        <v>63</v>
      </c>
      <c r="B67" s="57"/>
      <c r="C67" s="58"/>
      <c r="D67" s="38"/>
      <c r="E67" s="43">
        <v>110</v>
      </c>
      <c r="F67" s="43">
        <f t="shared" si="1"/>
        <v>0</v>
      </c>
    </row>
    <row r="68" spans="1:6" ht="15" customHeight="1" x14ac:dyDescent="0.3">
      <c r="A68" s="56" t="s">
        <v>64</v>
      </c>
      <c r="B68" s="57"/>
      <c r="C68" s="58"/>
      <c r="D68" s="38"/>
      <c r="E68" s="43">
        <v>250</v>
      </c>
      <c r="F68" s="43">
        <f t="shared" si="1"/>
        <v>0</v>
      </c>
    </row>
    <row r="69" spans="1:6" ht="14.7" customHeight="1" x14ac:dyDescent="0.3">
      <c r="A69" s="56" t="s">
        <v>65</v>
      </c>
      <c r="B69" s="57"/>
      <c r="C69" s="58"/>
      <c r="D69" s="38"/>
      <c r="E69" s="43">
        <v>6250</v>
      </c>
      <c r="F69" s="43">
        <f t="shared" si="1"/>
        <v>0</v>
      </c>
    </row>
    <row r="70" spans="1:6" ht="14.7" customHeight="1" x14ac:dyDescent="0.3">
      <c r="A70" s="56" t="s">
        <v>73</v>
      </c>
      <c r="B70" s="57"/>
      <c r="C70" s="58"/>
      <c r="D70" s="38"/>
      <c r="E70" s="43">
        <v>860</v>
      </c>
      <c r="F70" s="43">
        <f t="shared" si="1"/>
        <v>0</v>
      </c>
    </row>
    <row r="71" spans="1:6" ht="14.7" customHeight="1" x14ac:dyDescent="0.3">
      <c r="A71" s="56" t="s">
        <v>66</v>
      </c>
      <c r="B71" s="57"/>
      <c r="C71" s="58"/>
      <c r="D71" s="38"/>
      <c r="E71" s="43">
        <v>350</v>
      </c>
      <c r="F71" s="43">
        <f t="shared" si="1"/>
        <v>0</v>
      </c>
    </row>
    <row r="72" spans="1:6" ht="15" customHeight="1" x14ac:dyDescent="0.3">
      <c r="A72" s="56" t="s">
        <v>67</v>
      </c>
      <c r="B72" s="57"/>
      <c r="C72" s="58"/>
      <c r="D72" s="38"/>
      <c r="E72" s="43">
        <v>1145</v>
      </c>
      <c r="F72" s="43">
        <f t="shared" si="1"/>
        <v>0</v>
      </c>
    </row>
    <row r="73" spans="1:6" ht="15" customHeight="1" x14ac:dyDescent="0.3">
      <c r="A73" s="56" t="s">
        <v>68</v>
      </c>
      <c r="B73" s="57"/>
      <c r="C73" s="58"/>
      <c r="D73" s="38"/>
      <c r="E73" s="43">
        <v>795</v>
      </c>
      <c r="F73" s="43">
        <f t="shared" si="1"/>
        <v>0</v>
      </c>
    </row>
    <row r="74" spans="1:6" ht="15" customHeight="1" x14ac:dyDescent="0.3">
      <c r="A74" s="56" t="s">
        <v>69</v>
      </c>
      <c r="B74" s="57"/>
      <c r="C74" s="58"/>
      <c r="D74" s="38"/>
      <c r="E74" s="43">
        <v>950</v>
      </c>
      <c r="F74" s="43">
        <f t="shared" si="1"/>
        <v>0</v>
      </c>
    </row>
    <row r="75" spans="1:6" ht="15" customHeight="1" x14ac:dyDescent="0.3">
      <c r="A75" s="56" t="s">
        <v>70</v>
      </c>
      <c r="B75" s="57"/>
      <c r="C75" s="58"/>
      <c r="D75" s="38"/>
      <c r="E75" s="43">
        <v>350</v>
      </c>
      <c r="F75" s="43">
        <f t="shared" si="1"/>
        <v>0</v>
      </c>
    </row>
    <row r="76" spans="1:6" ht="15" customHeight="1" x14ac:dyDescent="0.3">
      <c r="A76" s="56" t="s">
        <v>101</v>
      </c>
      <c r="B76" s="57"/>
      <c r="C76" s="58"/>
      <c r="D76" s="48"/>
      <c r="E76" s="50" t="s">
        <v>105</v>
      </c>
      <c r="F76" s="50"/>
    </row>
    <row r="77" spans="1:6" ht="15" customHeight="1" x14ac:dyDescent="0.3">
      <c r="A77" s="56" t="s">
        <v>71</v>
      </c>
      <c r="B77" s="57"/>
      <c r="C77" s="58"/>
      <c r="D77" s="38"/>
      <c r="E77" s="43">
        <v>-100</v>
      </c>
      <c r="F77" s="43">
        <f t="shared" si="1"/>
        <v>0</v>
      </c>
    </row>
    <row r="78" spans="1:6" ht="15" customHeight="1" x14ac:dyDescent="0.3">
      <c r="A78" s="56" t="s">
        <v>72</v>
      </c>
      <c r="B78" s="57"/>
      <c r="C78" s="58"/>
      <c r="D78" s="46"/>
      <c r="E78" s="47">
        <v>450</v>
      </c>
      <c r="F78" s="43">
        <f t="shared" si="1"/>
        <v>0</v>
      </c>
    </row>
    <row r="79" spans="1:6" ht="15" customHeight="1" x14ac:dyDescent="0.3">
      <c r="A79" s="56" t="s">
        <v>92</v>
      </c>
      <c r="B79" s="57"/>
      <c r="C79" s="58"/>
      <c r="D79" s="46"/>
      <c r="E79" s="47">
        <v>28470</v>
      </c>
      <c r="F79" s="43">
        <f t="shared" si="1"/>
        <v>0</v>
      </c>
    </row>
    <row r="80" spans="1:6" ht="15" customHeight="1" x14ac:dyDescent="0.3">
      <c r="A80" s="56" t="s">
        <v>93</v>
      </c>
      <c r="B80" s="57"/>
      <c r="C80" s="58"/>
      <c r="D80" s="46"/>
      <c r="E80" s="47">
        <v>13975</v>
      </c>
      <c r="F80" s="43">
        <f t="shared" si="1"/>
        <v>0</v>
      </c>
    </row>
    <row r="81" spans="1:6" ht="15" customHeight="1" x14ac:dyDescent="0.3">
      <c r="A81" s="56" t="s">
        <v>100</v>
      </c>
      <c r="B81" s="57"/>
      <c r="C81" s="58"/>
      <c r="D81" s="51"/>
      <c r="E81" s="52">
        <v>0</v>
      </c>
      <c r="F81" s="50"/>
    </row>
    <row r="82" spans="1:6" ht="15" customHeight="1" x14ac:dyDescent="0.3">
      <c r="A82" s="56" t="s">
        <v>94</v>
      </c>
      <c r="B82" s="57"/>
      <c r="C82" s="58"/>
      <c r="D82" s="46"/>
      <c r="E82" s="47">
        <v>3500</v>
      </c>
      <c r="F82" s="43">
        <f t="shared" si="1"/>
        <v>0</v>
      </c>
    </row>
    <row r="83" spans="1:6" ht="15" customHeight="1" x14ac:dyDescent="0.3">
      <c r="A83" s="56" t="s">
        <v>106</v>
      </c>
      <c r="B83" s="57"/>
      <c r="C83" s="58"/>
      <c r="D83" s="54"/>
      <c r="E83" s="55">
        <v>1580</v>
      </c>
      <c r="F83" s="43">
        <f t="shared" si="1"/>
        <v>0</v>
      </c>
    </row>
    <row r="84" spans="1:6" ht="15" customHeight="1" x14ac:dyDescent="0.3">
      <c r="A84" s="56" t="s">
        <v>95</v>
      </c>
      <c r="B84" s="57"/>
      <c r="C84" s="58"/>
      <c r="D84" s="46"/>
      <c r="E84" s="47">
        <v>4500</v>
      </c>
      <c r="F84" s="43">
        <f t="shared" si="1"/>
        <v>0</v>
      </c>
    </row>
    <row r="85" spans="1:6" ht="15" customHeight="1" x14ac:dyDescent="0.3">
      <c r="A85" s="56" t="s">
        <v>96</v>
      </c>
      <c r="B85" s="57"/>
      <c r="C85" s="58"/>
      <c r="D85" s="46"/>
      <c r="E85" s="47">
        <v>7810</v>
      </c>
      <c r="F85" s="43">
        <f t="shared" si="1"/>
        <v>0</v>
      </c>
    </row>
    <row r="86" spans="1:6" ht="30" customHeight="1" x14ac:dyDescent="0.3">
      <c r="A86" s="56" t="s">
        <v>82</v>
      </c>
      <c r="B86" s="57"/>
      <c r="C86" s="58"/>
      <c r="D86" s="46"/>
      <c r="E86" s="47">
        <v>1340</v>
      </c>
      <c r="F86" s="43">
        <f t="shared" si="1"/>
        <v>0</v>
      </c>
    </row>
    <row r="87" spans="1:6" ht="33" customHeight="1" x14ac:dyDescent="0.3">
      <c r="A87" s="56" t="s">
        <v>83</v>
      </c>
      <c r="B87" s="57"/>
      <c r="C87" s="58"/>
      <c r="D87" s="46"/>
      <c r="E87" s="47">
        <v>1310</v>
      </c>
      <c r="F87" s="43">
        <f t="shared" si="1"/>
        <v>0</v>
      </c>
    </row>
    <row r="88" spans="1:6" ht="31.2" customHeight="1" x14ac:dyDescent="0.3">
      <c r="A88" s="56" t="s">
        <v>84</v>
      </c>
      <c r="B88" s="57"/>
      <c r="C88" s="58"/>
      <c r="D88" s="46"/>
      <c r="E88" s="47">
        <v>30</v>
      </c>
      <c r="F88" s="43">
        <f t="shared" si="1"/>
        <v>0</v>
      </c>
    </row>
    <row r="89" spans="1:6" ht="15" customHeight="1" x14ac:dyDescent="0.3">
      <c r="A89" s="56" t="s">
        <v>85</v>
      </c>
      <c r="B89" s="57"/>
      <c r="C89" s="58"/>
      <c r="D89" s="46"/>
      <c r="E89" s="47">
        <v>785</v>
      </c>
      <c r="F89" s="43">
        <f t="shared" si="1"/>
        <v>0</v>
      </c>
    </row>
    <row r="90" spans="1:6" ht="15" x14ac:dyDescent="0.3">
      <c r="A90" s="59"/>
      <c r="B90" s="60"/>
      <c r="C90" s="60"/>
      <c r="D90" s="60"/>
      <c r="E90" s="60"/>
      <c r="F90" s="61"/>
    </row>
    <row r="91" spans="1:6" ht="15.6" x14ac:dyDescent="0.3">
      <c r="D91" s="69" t="s">
        <v>22</v>
      </c>
      <c r="E91" s="69"/>
      <c r="F91" s="25">
        <f>SUM(F20:F89)</f>
        <v>0</v>
      </c>
    </row>
    <row r="92" spans="1:6" ht="15.6" x14ac:dyDescent="0.3">
      <c r="D92" s="69" t="s">
        <v>23</v>
      </c>
      <c r="E92" s="69"/>
      <c r="F92" s="26">
        <f>(ROUNDDOWN((F91*0.8),0))</f>
        <v>0</v>
      </c>
    </row>
    <row r="93" spans="1:6" ht="15.6" x14ac:dyDescent="0.3">
      <c r="D93" s="67" t="s">
        <v>24</v>
      </c>
      <c r="E93" s="68"/>
      <c r="F93" s="27">
        <f>F91-F92</f>
        <v>0</v>
      </c>
    </row>
    <row r="94" spans="1:6" ht="15.6" x14ac:dyDescent="0.3">
      <c r="A94" s="17"/>
      <c r="B94" s="17"/>
      <c r="C94" s="17"/>
      <c r="D94" s="28"/>
      <c r="E94" s="28"/>
      <c r="F94" s="29"/>
    </row>
    <row r="95" spans="1:6" ht="15.6" x14ac:dyDescent="0.3">
      <c r="A95" s="17"/>
      <c r="B95" s="17"/>
      <c r="C95" s="17"/>
      <c r="D95" s="28"/>
      <c r="E95" s="28"/>
      <c r="F95" s="29"/>
    </row>
    <row r="96" spans="1:6" x14ac:dyDescent="0.3">
      <c r="A96" s="63"/>
      <c r="B96" s="63"/>
      <c r="C96" s="63"/>
      <c r="D96" s="63"/>
    </row>
    <row r="97" spans="1:6" x14ac:dyDescent="0.3">
      <c r="A97" s="64" t="s">
        <v>25</v>
      </c>
      <c r="B97" s="63"/>
      <c r="C97" s="63"/>
      <c r="D97" s="63"/>
    </row>
    <row r="100" spans="1:6" x14ac:dyDescent="0.3">
      <c r="A100" s="30" t="s">
        <v>26</v>
      </c>
      <c r="C100" s="65"/>
      <c r="D100" s="65"/>
      <c r="E100" s="31"/>
      <c r="F100" s="65"/>
    </row>
    <row r="101" spans="1:6" ht="15" thickBot="1" x14ac:dyDescent="0.35">
      <c r="A101" t="s">
        <v>27</v>
      </c>
      <c r="C101" s="66"/>
      <c r="D101" s="66"/>
      <c r="F101" s="66"/>
    </row>
    <row r="102" spans="1:6" x14ac:dyDescent="0.3">
      <c r="C102" s="62" t="s">
        <v>28</v>
      </c>
      <c r="D102" s="62"/>
      <c r="E102" s="31"/>
      <c r="F102" s="32" t="s">
        <v>29</v>
      </c>
    </row>
    <row r="103" spans="1:6" x14ac:dyDescent="0.3">
      <c r="A103" t="s">
        <v>30</v>
      </c>
      <c r="C103" s="65"/>
      <c r="D103" s="65"/>
      <c r="E103" s="31"/>
      <c r="F103" s="65"/>
    </row>
    <row r="104" spans="1:6" ht="15" thickBot="1" x14ac:dyDescent="0.35">
      <c r="A104" t="s">
        <v>27</v>
      </c>
      <c r="C104" s="66"/>
      <c r="D104" s="66"/>
      <c r="F104" s="66"/>
    </row>
    <row r="105" spans="1:6" x14ac:dyDescent="0.3">
      <c r="C105" s="62" t="s">
        <v>28</v>
      </c>
      <c r="D105" s="62"/>
      <c r="E105" s="31"/>
      <c r="F105" s="32" t="s">
        <v>29</v>
      </c>
    </row>
    <row r="106" spans="1:6" x14ac:dyDescent="0.3">
      <c r="A106" s="33" t="s">
        <v>31</v>
      </c>
      <c r="B106" s="33"/>
      <c r="C106" s="33"/>
      <c r="D106" s="33"/>
      <c r="E106" s="34"/>
      <c r="F106" s="33"/>
    </row>
    <row r="107" spans="1:6" x14ac:dyDescent="0.3">
      <c r="E107" s="31"/>
    </row>
  </sheetData>
  <sheetProtection algorithmName="SHA-512" hashValue="njktkgCxbjIliOPYI8qdCEiizIVYDalyP8pTOMXmyJIWFG6NIjYWiWlog9ate8DRkl+fAlGjoitUtJ4dzDbhJw==" saltValue="LoE2K3BtmhseDdwPdYHMuA==" spinCount="100000" sheet="1" selectLockedCells="1"/>
  <mergeCells count="109">
    <mergeCell ref="F4:F5"/>
    <mergeCell ref="A1:F1"/>
    <mergeCell ref="A2:A3"/>
    <mergeCell ref="B2:B3"/>
    <mergeCell ref="C2:C3"/>
    <mergeCell ref="D2:D3"/>
    <mergeCell ref="E2:E3"/>
    <mergeCell ref="F2:F3"/>
    <mergeCell ref="A4:A5"/>
    <mergeCell ref="B4:B5"/>
    <mergeCell ref="C4:C5"/>
    <mergeCell ref="D4:D5"/>
    <mergeCell ref="E4:E5"/>
    <mergeCell ref="B11:C11"/>
    <mergeCell ref="B12:C12"/>
    <mergeCell ref="B13:D13"/>
    <mergeCell ref="B14:D14"/>
    <mergeCell ref="B15:D15"/>
    <mergeCell ref="B6:E6"/>
    <mergeCell ref="B7:E7"/>
    <mergeCell ref="B8:F8"/>
    <mergeCell ref="B9:F9"/>
    <mergeCell ref="B10:C10"/>
    <mergeCell ref="E10:F10"/>
    <mergeCell ref="A28:C28"/>
    <mergeCell ref="E16:F16"/>
    <mergeCell ref="B17:D17"/>
    <mergeCell ref="A18:D18"/>
    <mergeCell ref="A20:C20"/>
    <mergeCell ref="A21:C21"/>
    <mergeCell ref="A22:C22"/>
    <mergeCell ref="A24:C24"/>
    <mergeCell ref="A25:C25"/>
    <mergeCell ref="A26:C26"/>
    <mergeCell ref="A27:C27"/>
    <mergeCell ref="A23:F23"/>
    <mergeCell ref="A40:C40"/>
    <mergeCell ref="A29:C29"/>
    <mergeCell ref="A30:C30"/>
    <mergeCell ref="A31:C31"/>
    <mergeCell ref="A33:C33"/>
    <mergeCell ref="A34:C34"/>
    <mergeCell ref="A35:C35"/>
    <mergeCell ref="A37:C37"/>
    <mergeCell ref="A38:C38"/>
    <mergeCell ref="A39:C39"/>
    <mergeCell ref="A32:F32"/>
    <mergeCell ref="A36:F36"/>
    <mergeCell ref="A70:C70"/>
    <mergeCell ref="A52:C52"/>
    <mergeCell ref="A41:C41"/>
    <mergeCell ref="A43:C43"/>
    <mergeCell ref="A44:C44"/>
    <mergeCell ref="A45:C45"/>
    <mergeCell ref="A46:C46"/>
    <mergeCell ref="A47:C47"/>
    <mergeCell ref="A48:C48"/>
    <mergeCell ref="A49:C49"/>
    <mergeCell ref="A50:C50"/>
    <mergeCell ref="A51:C51"/>
    <mergeCell ref="A42:F42"/>
    <mergeCell ref="A80:C80"/>
    <mergeCell ref="D91:E91"/>
    <mergeCell ref="D92:E92"/>
    <mergeCell ref="A73:C73"/>
    <mergeCell ref="A74:C74"/>
    <mergeCell ref="A75:C75"/>
    <mergeCell ref="A76:C76"/>
    <mergeCell ref="A64:C64"/>
    <mergeCell ref="A53:C53"/>
    <mergeCell ref="A54:C54"/>
    <mergeCell ref="A55:C55"/>
    <mergeCell ref="A56:C56"/>
    <mergeCell ref="A57:C57"/>
    <mergeCell ref="A58:C58"/>
    <mergeCell ref="A59:C59"/>
    <mergeCell ref="A60:C60"/>
    <mergeCell ref="A61:C61"/>
    <mergeCell ref="A62:C62"/>
    <mergeCell ref="A63:C63"/>
    <mergeCell ref="A65:C65"/>
    <mergeCell ref="A66:C66"/>
    <mergeCell ref="A67:C67"/>
    <mergeCell ref="A68:C68"/>
    <mergeCell ref="A69:C69"/>
    <mergeCell ref="A81:C81"/>
    <mergeCell ref="A71:C71"/>
    <mergeCell ref="A72:C72"/>
    <mergeCell ref="A90:F90"/>
    <mergeCell ref="C105:D105"/>
    <mergeCell ref="A96:D96"/>
    <mergeCell ref="A97:D97"/>
    <mergeCell ref="C100:D101"/>
    <mergeCell ref="F100:F101"/>
    <mergeCell ref="C102:D102"/>
    <mergeCell ref="C103:D104"/>
    <mergeCell ref="F103:F104"/>
    <mergeCell ref="D93:E93"/>
    <mergeCell ref="A87:C87"/>
    <mergeCell ref="A88:C88"/>
    <mergeCell ref="A89:C89"/>
    <mergeCell ref="A82:C82"/>
    <mergeCell ref="A83:C83"/>
    <mergeCell ref="A84:C84"/>
    <mergeCell ref="A85:C85"/>
    <mergeCell ref="A86:C86"/>
    <mergeCell ref="A77:C77"/>
    <mergeCell ref="A78:C78"/>
    <mergeCell ref="A79:C79"/>
  </mergeCells>
  <conditionalFormatting sqref="D64">
    <cfRule type="expression" dxfId="0" priority="1">
      <formula>$D$22&gt;0</formula>
    </cfRule>
  </conditionalFormatting>
  <hyperlinks>
    <hyperlink ref="B17" r:id="rId1" xr:uid="{00000000-0004-0000-0000-000000000000}"/>
  </hyperlinks>
  <pageMargins left="0.7" right="0.7" top="0.75" bottom="0.75" header="0.3" footer="0.3"/>
  <pageSetup orientation="portrait" horizontalDpi="300" verticalDpi="30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LTN-Bus Service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Alexander Ewers</dc:creator>
  <cp:lastModifiedBy>Adam Prestifilippo</cp:lastModifiedBy>
  <dcterms:created xsi:type="dcterms:W3CDTF">2022-01-05T15:03:06Z</dcterms:created>
  <dcterms:modified xsi:type="dcterms:W3CDTF">2024-06-17T17:29:30Z</dcterms:modified>
</cp:coreProperties>
</file>