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adam\Desktop\ODOT\CURRENT - 2024\"/>
    </mc:Choice>
  </mc:AlternateContent>
  <xr:revisionPtr revIDLastSave="0" documentId="13_ncr:1_{0935B9C9-C829-4D3C-BD3D-855FC972A41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V electric - Bus Service" sheetId="2" r:id="rId1"/>
    <sheet name="AV electric - Valley Ford Truck" sheetId="3" r:id="rId2"/>
    <sheet name="AV electric - TESCO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3" l="1"/>
  <c r="F27" i="3"/>
  <c r="F26" i="3"/>
  <c r="F25" i="3"/>
  <c r="F22" i="3"/>
  <c r="F20" i="3"/>
  <c r="F40" i="3" s="1"/>
  <c r="F39" i="2"/>
  <c r="F38" i="2"/>
  <c r="F36" i="2"/>
  <c r="F35" i="2"/>
  <c r="F34" i="2"/>
  <c r="F33" i="2"/>
  <c r="F32" i="2"/>
  <c r="F31" i="2"/>
  <c r="F29" i="2"/>
  <c r="F28" i="2"/>
  <c r="F27" i="2"/>
  <c r="F26" i="2"/>
  <c r="F25" i="2"/>
  <c r="F24" i="2"/>
  <c r="F23" i="2"/>
  <c r="F22" i="2"/>
  <c r="F20" i="2"/>
  <c r="F41" i="2" s="1"/>
  <c r="F42" i="1"/>
  <c r="F35" i="1"/>
  <c r="F34" i="1"/>
  <c r="F33" i="1"/>
  <c r="F27" i="1"/>
  <c r="F26" i="1"/>
  <c r="F25" i="1"/>
  <c r="F24" i="1"/>
  <c r="F23" i="1"/>
  <c r="F22" i="1"/>
  <c r="F20" i="1"/>
  <c r="F44" i="1" s="1"/>
  <c r="F41" i="3" l="1"/>
  <c r="F42" i="3" s="1"/>
  <c r="F42" i="2"/>
  <c r="F43" i="2" s="1"/>
  <c r="F45" i="1"/>
  <c r="F46" i="1" s="1"/>
</calcChain>
</file>

<file path=xl/sharedStrings.xml><?xml version="1.0" encoding="utf-8"?>
<sst xmlns="http://schemas.openxmlformats.org/spreadsheetml/2006/main" count="267" uniqueCount="91">
  <si>
    <t>Accessible Van (AV) Vehicle Cost Worksheet</t>
  </si>
  <si>
    <t>Vehicle Type</t>
  </si>
  <si>
    <t>Contract #</t>
  </si>
  <si>
    <t>SAC</t>
  </si>
  <si>
    <t>ODOT Project #</t>
  </si>
  <si>
    <t>State Job Number</t>
  </si>
  <si>
    <t>PID</t>
  </si>
  <si>
    <t>Accessible Van (AV)</t>
  </si>
  <si>
    <t>252-24</t>
  </si>
  <si>
    <t>Agency Name</t>
  </si>
  <si>
    <t>Name on Title (if different):</t>
  </si>
  <si>
    <t>Address</t>
  </si>
  <si>
    <t>Contact</t>
  </si>
  <si>
    <t>Phone:</t>
  </si>
  <si>
    <r>
      <t>Fax:</t>
    </r>
    <r>
      <rPr>
        <sz val="12"/>
        <rFont val="Arial"/>
        <family val="2"/>
      </rPr>
      <t xml:space="preserve">  </t>
    </r>
  </si>
  <si>
    <t>Email</t>
  </si>
  <si>
    <t>County</t>
  </si>
  <si>
    <t>Vendor</t>
  </si>
  <si>
    <t>Transportation Equipment Sales Corp.</t>
  </si>
  <si>
    <t>Information</t>
  </si>
  <si>
    <t>P.O. Box 167230</t>
  </si>
  <si>
    <t>Oregon, OH 43616</t>
  </si>
  <si>
    <t xml:space="preserve">Jeffrey Pappas </t>
  </si>
  <si>
    <t>800-227-3572</t>
  </si>
  <si>
    <t>Last Updated 7/6/2023 SW</t>
  </si>
  <si>
    <t>jpappas@tescobus.com</t>
  </si>
  <si>
    <t>Contract Effective until August 31, 2027</t>
  </si>
  <si>
    <t>Item</t>
  </si>
  <si>
    <t>Quantity</t>
  </si>
  <si>
    <t>Unit Price</t>
  </si>
  <si>
    <t>Total</t>
  </si>
  <si>
    <t>Accessible Van - Electric</t>
  </si>
  <si>
    <t xml:space="preserve">        Options</t>
  </si>
  <si>
    <t>1000-lb maximum capacity lift</t>
  </si>
  <si>
    <t xml:space="preserve">Double three step fold away seat </t>
  </si>
  <si>
    <t>Single three step fold away seat</t>
  </si>
  <si>
    <t>Oxygen Tank Securment System</t>
  </si>
  <si>
    <t>Storage Area (Medical Walker)</t>
  </si>
  <si>
    <t>Solid Color Paint</t>
  </si>
  <si>
    <r>
      <t xml:space="preserve">Heavy Duty one position bicycle rack, stainless steel construction and hardware </t>
    </r>
    <r>
      <rPr>
        <b/>
        <sz val="12"/>
        <color rgb="FFFF0000"/>
        <rFont val="Arial"/>
        <family val="2"/>
      </rPr>
      <t>UNAVAILABLE</t>
    </r>
  </si>
  <si>
    <t>Heavy Duty one position bicycle rack, stainless steel construction and hardware and Complies with Industry Standards and all FMVSS requirements.</t>
  </si>
  <si>
    <r>
      <t xml:space="preserve">All-wheel drive </t>
    </r>
    <r>
      <rPr>
        <b/>
        <sz val="12"/>
        <color rgb="FFFF0000"/>
        <rFont val="Arial"/>
        <family val="2"/>
      </rPr>
      <t>UNAVAILABLE</t>
    </r>
  </si>
  <si>
    <t>All-wheel drive</t>
  </si>
  <si>
    <t xml:space="preserve">Ford Pro AC Charging Station </t>
  </si>
  <si>
    <r>
      <t xml:space="preserve">Dual compressor rear A/C </t>
    </r>
    <r>
      <rPr>
        <b/>
        <sz val="12"/>
        <color rgb="FFFF0000"/>
        <rFont val="Arial"/>
        <family val="2"/>
      </rPr>
      <t>UNAVAILABLE</t>
    </r>
  </si>
  <si>
    <t>Dual compressor rear A/C</t>
  </si>
  <si>
    <t>Single integrated child seat</t>
  </si>
  <si>
    <t>PA system</t>
  </si>
  <si>
    <t>Radio ground plane</t>
  </si>
  <si>
    <r>
      <t xml:space="preserve">Catalytic Converter Guard </t>
    </r>
    <r>
      <rPr>
        <b/>
        <sz val="12"/>
        <color rgb="FFFF0000"/>
        <rFont val="Arial"/>
        <family val="2"/>
      </rPr>
      <t>UNAVAILABLE</t>
    </r>
  </si>
  <si>
    <r>
      <t xml:space="preserve">Side door that slides to close </t>
    </r>
    <r>
      <rPr>
        <b/>
        <sz val="12"/>
        <color rgb="FF00B050"/>
        <rFont val="Arial"/>
        <family val="2"/>
      </rPr>
      <t>INCLUDED</t>
    </r>
  </si>
  <si>
    <t>Side door that slides to close</t>
  </si>
  <si>
    <r>
      <t xml:space="preserve">Bus door </t>
    </r>
    <r>
      <rPr>
        <b/>
        <sz val="12"/>
        <color rgb="FFFF0000"/>
        <rFont val="Arial"/>
        <family val="2"/>
      </rPr>
      <t>UNAVAILABLE</t>
    </r>
  </si>
  <si>
    <t>Bus door</t>
  </si>
  <si>
    <r>
      <t xml:space="preserve">Side door lift (lift doesn't move left-right) </t>
    </r>
    <r>
      <rPr>
        <b/>
        <sz val="12"/>
        <color rgb="FFFF0000"/>
        <rFont val="Arial"/>
        <family val="2"/>
      </rPr>
      <t>UNAVAILABLE</t>
    </r>
  </si>
  <si>
    <t>Side door lift</t>
  </si>
  <si>
    <r>
      <t xml:space="preserve">Side door lift with Movable WC lift </t>
    </r>
    <r>
      <rPr>
        <b/>
        <sz val="12"/>
        <color rgb="FFFF0000"/>
        <rFont val="Arial"/>
        <family val="2"/>
      </rPr>
      <t>UNAVAILABLE</t>
    </r>
  </si>
  <si>
    <r>
      <t xml:space="preserve">Side door lift Mounted After Rear Axle </t>
    </r>
    <r>
      <rPr>
        <b/>
        <sz val="12"/>
        <color rgb="FFFF0000"/>
        <rFont val="Arial"/>
        <family val="2"/>
      </rPr>
      <t>UNAVAILABLE</t>
    </r>
  </si>
  <si>
    <t>Ford Pro Charging Software - 3yr</t>
  </si>
  <si>
    <t>TOTAL COST</t>
  </si>
  <si>
    <t>FEDERAL SHARE</t>
  </si>
  <si>
    <t>LOCAL SHARE</t>
  </si>
  <si>
    <r>
      <t xml:space="preserve">Seat color </t>
    </r>
    <r>
      <rPr>
        <sz val="12"/>
        <rFont val="Arial"/>
        <family val="2"/>
      </rPr>
      <t>(options: Burgundy, Ash Gray, Seagreen, Regatta Blue, Cadet Blue)</t>
    </r>
  </si>
  <si>
    <t>Please sign below to confirm the items listed above are the items requested.</t>
  </si>
  <si>
    <t>Agency</t>
  </si>
  <si>
    <t xml:space="preserve">Authorized Approval </t>
  </si>
  <si>
    <t>signature</t>
  </si>
  <si>
    <t>date</t>
  </si>
  <si>
    <t>Vehicle Vendor</t>
  </si>
  <si>
    <t>NOTE:  The contract has been verified for this project and there are sufficient funds to cover the costs.</t>
  </si>
  <si>
    <t>Bus Service Inc</t>
  </si>
  <si>
    <t>3153 Lamb Ave</t>
  </si>
  <si>
    <t>Columbus, OH 43219</t>
  </si>
  <si>
    <t xml:space="preserve">Adam Prestifilippo </t>
  </si>
  <si>
    <t>adam@buyabus.net</t>
  </si>
  <si>
    <t>Double three step fold away seat </t>
  </si>
  <si>
    <t>Heavy Duty one position bicycle rack, stainless steel construction and hardware</t>
  </si>
  <si>
    <t>Ford Pro AC Charging Station</t>
  </si>
  <si>
    <t>Catalytic converter guard</t>
  </si>
  <si>
    <r>
      <t xml:space="preserve">Side door that slides to close </t>
    </r>
    <r>
      <rPr>
        <b/>
        <sz val="12"/>
        <color rgb="FFFF0000"/>
        <rFont val="Arial"/>
        <family val="2"/>
      </rPr>
      <t>UNAVAILABLE</t>
    </r>
  </si>
  <si>
    <t>Valley Ford Truck Inc.</t>
  </si>
  <si>
    <t>5715 Canal Rd.</t>
  </si>
  <si>
    <t>Cleveland, OH 44125</t>
  </si>
  <si>
    <t>Connor Rosselot</t>
  </si>
  <si>
    <t>216-524-2400</t>
  </si>
  <si>
    <t>crosselot@valley2.com</t>
  </si>
  <si>
    <r>
      <t xml:space="preserve">Double three step fold away seat </t>
    </r>
    <r>
      <rPr>
        <b/>
        <sz val="12"/>
        <color rgb="FFFF0000"/>
        <rFont val="Arial"/>
        <family val="2"/>
      </rPr>
      <t>UNAVAILABLE</t>
    </r>
  </si>
  <si>
    <r>
      <t xml:space="preserve">Single three step fold away seat </t>
    </r>
    <r>
      <rPr>
        <b/>
        <sz val="12"/>
        <color rgb="FFFF0000"/>
        <rFont val="Arial"/>
        <family val="2"/>
      </rPr>
      <t>UNAVAILABLE</t>
    </r>
  </si>
  <si>
    <r>
      <t xml:space="preserve">Side door lift </t>
    </r>
    <r>
      <rPr>
        <b/>
        <sz val="12"/>
        <color rgb="FFFF0000"/>
        <rFont val="Arial"/>
        <family val="2"/>
      </rPr>
      <t>UNAVAILABLE</t>
    </r>
  </si>
  <si>
    <t>614-471-2877</t>
  </si>
  <si>
    <t>*Last Updated July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</si>
</sst>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u/>
      <sz val="12"/>
      <name val="Arial"/>
      <family val="2"/>
    </font>
    <font>
      <sz val="14"/>
      <name val="Arial"/>
      <family val="2"/>
    </font>
    <font>
      <b/>
      <sz val="12"/>
      <color indexed="10"/>
      <name val="Arial"/>
      <family val="2"/>
    </font>
    <font>
      <b/>
      <sz val="12"/>
      <color rgb="FFFF0000"/>
      <name val="Arial"/>
      <family val="2"/>
    </font>
    <font>
      <b/>
      <sz val="12"/>
      <color rgb="FF00B05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5" fontId="15" fillId="0" borderId="0"/>
  </cellStyleXfs>
  <cellXfs count="125">
    <xf numFmtId="0" fontId="0" fillId="0" borderId="0" xfId="0"/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wrapText="1"/>
    </xf>
    <xf numFmtId="0" fontId="4" fillId="0" borderId="4" xfId="0" applyFont="1" applyBorder="1" applyAlignment="1">
      <alignment horizontal="center" vertical="center"/>
    </xf>
    <xf numFmtId="0" fontId="2" fillId="0" borderId="4" xfId="0" applyFont="1" applyBorder="1"/>
    <xf numFmtId="0" fontId="2" fillId="0" borderId="5" xfId="0" applyFont="1" applyBorder="1"/>
    <xf numFmtId="0" fontId="5" fillId="0" borderId="4" xfId="2" applyBorder="1" applyAlignment="1" applyProtection="1">
      <protection locked="0"/>
    </xf>
    <xf numFmtId="0" fontId="2" fillId="0" borderId="10" xfId="0" applyFont="1" applyBorder="1"/>
    <xf numFmtId="0" fontId="3" fillId="0" borderId="4" xfId="0" applyFont="1" applyBorder="1" applyProtection="1">
      <protection locked="0"/>
    </xf>
    <xf numFmtId="0" fontId="2" fillId="0" borderId="2" xfId="0" applyFont="1" applyBorder="1"/>
    <xf numFmtId="0" fontId="3" fillId="0" borderId="11" xfId="0" applyFont="1" applyBorder="1" applyAlignment="1">
      <alignment vertical="top"/>
    </xf>
    <xf numFmtId="0" fontId="6" fillId="0" borderId="12" xfId="0" applyFont="1" applyBorder="1"/>
    <xf numFmtId="0" fontId="2" fillId="0" borderId="13" xfId="0" applyFont="1" applyBorder="1"/>
    <xf numFmtId="0" fontId="3" fillId="0" borderId="0" xfId="0" applyFont="1" applyAlignment="1">
      <alignment vertical="top"/>
    </xf>
    <xf numFmtId="0" fontId="3" fillId="0" borderId="15" xfId="0" applyFont="1" applyBorder="1"/>
    <xf numFmtId="0" fontId="3" fillId="0" borderId="13" xfId="0" applyFont="1" applyBorder="1"/>
    <xf numFmtId="0" fontId="2" fillId="0" borderId="14" xfId="0" applyFont="1" applyBorder="1"/>
    <xf numFmtId="0" fontId="3" fillId="0" borderId="14" xfId="0" applyFont="1" applyBorder="1" applyAlignment="1">
      <alignment vertical="top"/>
    </xf>
    <xf numFmtId="0" fontId="0" fillId="0" borderId="3" xfId="0" applyBorder="1"/>
    <xf numFmtId="0" fontId="8" fillId="0" borderId="1" xfId="0" applyFont="1" applyBorder="1"/>
    <xf numFmtId="0" fontId="3" fillId="0" borderId="9" xfId="0" applyFont="1" applyBorder="1"/>
    <xf numFmtId="0" fontId="3" fillId="0" borderId="0" xfId="0" applyFont="1"/>
    <xf numFmtId="0" fontId="0" fillId="0" borderId="7" xfId="0" applyBorder="1"/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2" fillId="3" borderId="7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3" fillId="0" borderId="7" xfId="0" applyFont="1" applyBorder="1" applyAlignment="1" applyProtection="1">
      <alignment horizontal="center" vertical="center"/>
      <protection locked="0"/>
    </xf>
    <xf numFmtId="42" fontId="3" fillId="0" borderId="7" xfId="0" applyNumberFormat="1" applyFont="1" applyBorder="1" applyAlignment="1">
      <alignment horizontal="left" vertical="center"/>
    </xf>
    <xf numFmtId="42" fontId="3" fillId="0" borderId="4" xfId="0" applyNumberFormat="1" applyFont="1" applyBorder="1" applyAlignment="1">
      <alignment horizontal="left" vertical="center" wrapText="1"/>
    </xf>
    <xf numFmtId="164" fontId="0" fillId="0" borderId="0" xfId="0" applyNumberFormat="1"/>
    <xf numFmtId="0" fontId="3" fillId="4" borderId="6" xfId="0" applyFont="1" applyFill="1" applyBorder="1" applyAlignment="1" applyProtection="1">
      <alignment horizontal="center" vertical="center"/>
      <protection locked="0"/>
    </xf>
    <xf numFmtId="42" fontId="3" fillId="4" borderId="6" xfId="0" applyNumberFormat="1" applyFont="1" applyFill="1" applyBorder="1" applyAlignment="1">
      <alignment horizontal="left" vertical="center"/>
    </xf>
    <xf numFmtId="42" fontId="3" fillId="4" borderId="7" xfId="0" applyNumberFormat="1" applyFont="1" applyFill="1" applyBorder="1" applyAlignment="1">
      <alignment horizontal="left" vertical="center" wrapText="1"/>
    </xf>
    <xf numFmtId="0" fontId="3" fillId="0" borderId="6" xfId="0" applyFont="1" applyBorder="1" applyAlignment="1" applyProtection="1">
      <alignment horizontal="center" vertical="center"/>
      <protection locked="0"/>
    </xf>
    <xf numFmtId="42" fontId="3" fillId="0" borderId="6" xfId="0" applyNumberFormat="1" applyFont="1" applyBorder="1" applyAlignment="1">
      <alignment horizontal="left" vertical="center"/>
    </xf>
    <xf numFmtId="42" fontId="3" fillId="0" borderId="7" xfId="0" applyNumberFormat="1" applyFont="1" applyBorder="1" applyAlignment="1">
      <alignment horizontal="left" vertical="center" wrapText="1"/>
    </xf>
    <xf numFmtId="0" fontId="3" fillId="5" borderId="6" xfId="0" applyFont="1" applyFill="1" applyBorder="1" applyAlignment="1" applyProtection="1">
      <alignment horizontal="center" vertical="center"/>
      <protection locked="0"/>
    </xf>
    <xf numFmtId="42" fontId="3" fillId="5" borderId="6" xfId="0" applyNumberFormat="1" applyFont="1" applyFill="1" applyBorder="1" applyAlignment="1">
      <alignment horizontal="left" vertical="center"/>
    </xf>
    <xf numFmtId="42" fontId="3" fillId="5" borderId="7" xfId="0" applyNumberFormat="1" applyFont="1" applyFill="1" applyBorder="1" applyAlignment="1">
      <alignment horizontal="left" vertical="center" wrapText="1"/>
    </xf>
    <xf numFmtId="0" fontId="3" fillId="6" borderId="4" xfId="0" applyFont="1" applyFill="1" applyBorder="1" applyAlignment="1" applyProtection="1">
      <alignment horizontal="center" vertical="center"/>
      <protection locked="0"/>
    </xf>
    <xf numFmtId="42" fontId="3" fillId="6" borderId="4" xfId="0" applyNumberFormat="1" applyFont="1" applyFill="1" applyBorder="1" applyAlignment="1">
      <alignment horizontal="left" vertical="center"/>
    </xf>
    <xf numFmtId="42" fontId="2" fillId="0" borderId="4" xfId="1" applyNumberFormat="1" applyFont="1" applyBorder="1" applyAlignment="1" applyProtection="1">
      <alignment horizontal="left" vertical="center" wrapText="1"/>
      <protection hidden="1"/>
    </xf>
    <xf numFmtId="42" fontId="2" fillId="0" borderId="4" xfId="1" applyNumberFormat="1" applyFont="1" applyFill="1" applyBorder="1" applyAlignment="1" applyProtection="1">
      <alignment horizontal="left" vertical="center"/>
      <protection hidden="1"/>
    </xf>
    <xf numFmtId="42" fontId="2" fillId="0" borderId="4" xfId="1" applyNumberFormat="1" applyFont="1" applyFill="1" applyBorder="1" applyAlignment="1" applyProtection="1">
      <alignment horizontal="left" vertical="center" wrapText="1"/>
      <protection hidden="1"/>
    </xf>
    <xf numFmtId="0" fontId="2" fillId="0" borderId="0" xfId="0" applyFont="1"/>
    <xf numFmtId="42" fontId="3" fillId="0" borderId="0" xfId="1" applyNumberFormat="1" applyFont="1" applyBorder="1" applyAlignment="1" applyProtection="1">
      <alignment horizontal="center" wrapText="1"/>
    </xf>
    <xf numFmtId="42" fontId="3" fillId="7" borderId="4" xfId="1" applyNumberFormat="1" applyFont="1" applyFill="1" applyBorder="1" applyAlignment="1" applyProtection="1">
      <alignment horizontal="center" wrapText="1"/>
    </xf>
    <xf numFmtId="0" fontId="15" fillId="0" borderId="0" xfId="0" applyFont="1"/>
    <xf numFmtId="5" fontId="15" fillId="0" borderId="0" xfId="3"/>
    <xf numFmtId="0" fontId="0" fillId="0" borderId="0" xfId="0" applyAlignment="1">
      <alignment horizontal="center"/>
    </xf>
    <xf numFmtId="0" fontId="6" fillId="0" borderId="0" xfId="0" applyFont="1"/>
    <xf numFmtId="5" fontId="6" fillId="0" borderId="0" xfId="3" applyFont="1"/>
    <xf numFmtId="0" fontId="3" fillId="0" borderId="4" xfId="0" applyFont="1" applyBorder="1" applyAlignment="1" applyProtection="1">
      <alignment horizontal="center" vertical="center"/>
      <protection locked="0"/>
    </xf>
    <xf numFmtId="42" fontId="3" fillId="0" borderId="4" xfId="0" applyNumberFormat="1" applyFont="1" applyBorder="1" applyAlignment="1">
      <alignment vertical="center"/>
    </xf>
    <xf numFmtId="42" fontId="17" fillId="0" borderId="4" xfId="0" applyNumberFormat="1" applyFont="1" applyBorder="1" applyAlignment="1">
      <alignment vertical="center" wrapText="1"/>
    </xf>
    <xf numFmtId="0" fontId="3" fillId="4" borderId="4" xfId="0" applyFont="1" applyFill="1" applyBorder="1" applyAlignment="1" applyProtection="1">
      <alignment horizontal="center" vertical="center"/>
      <protection locked="0"/>
    </xf>
    <xf numFmtId="42" fontId="17" fillId="4" borderId="4" xfId="0" applyNumberFormat="1" applyFont="1" applyFill="1" applyBorder="1" applyAlignment="1">
      <alignment vertical="center" wrapText="1"/>
    </xf>
    <xf numFmtId="42" fontId="3" fillId="4" borderId="4" xfId="0" applyNumberFormat="1" applyFont="1" applyFill="1" applyBorder="1" applyAlignment="1">
      <alignment horizontal="left" vertical="center" wrapText="1"/>
    </xf>
    <xf numFmtId="0" fontId="3" fillId="0" borderId="14" xfId="0" applyFont="1" applyBorder="1" applyAlignment="1">
      <alignment vertical="top" wrapText="1"/>
    </xf>
    <xf numFmtId="0" fontId="3" fillId="4" borderId="7" xfId="0" applyFont="1" applyFill="1" applyBorder="1" applyAlignment="1" applyProtection="1">
      <alignment horizontal="center" vertical="center"/>
      <protection locked="0"/>
    </xf>
    <xf numFmtId="42" fontId="3" fillId="4" borderId="7" xfId="0" applyNumberFormat="1" applyFont="1" applyFill="1" applyBorder="1" applyAlignment="1">
      <alignment horizontal="left" vertical="center"/>
    </xf>
    <xf numFmtId="0" fontId="3" fillId="6" borderId="6" xfId="0" applyFont="1" applyFill="1" applyBorder="1" applyAlignment="1" applyProtection="1">
      <alignment horizontal="center" vertical="center"/>
      <protection locked="0"/>
    </xf>
    <xf numFmtId="42" fontId="3" fillId="6" borderId="6" xfId="0" applyNumberFormat="1" applyFont="1" applyFill="1" applyBorder="1" applyAlignment="1">
      <alignment horizontal="left" vertical="center"/>
    </xf>
    <xf numFmtId="42" fontId="3" fillId="6" borderId="7" xfId="0" applyNumberFormat="1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0" xfId="0" applyFont="1" applyAlignment="1">
      <alignment vertical="top"/>
    </xf>
    <xf numFmtId="0" fontId="6" fillId="0" borderId="15" xfId="0" applyFont="1" applyBorder="1" applyAlignment="1">
      <alignment vertical="top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left"/>
      <protection locked="0"/>
    </xf>
    <xf numFmtId="0" fontId="3" fillId="0" borderId="9" xfId="0" applyFont="1" applyBorder="1" applyAlignment="1" applyProtection="1">
      <alignment horizontal="left"/>
      <protection locked="0"/>
    </xf>
    <xf numFmtId="0" fontId="2" fillId="0" borderId="5" xfId="0" applyFont="1" applyBorder="1" applyAlignment="1" applyProtection="1">
      <alignment horizontal="left"/>
      <protection locked="0"/>
    </xf>
    <xf numFmtId="0" fontId="2" fillId="0" borderId="6" xfId="0" applyFont="1" applyBorder="1" applyAlignment="1" applyProtection="1">
      <alignment horizontal="left"/>
      <protection locked="0"/>
    </xf>
    <xf numFmtId="0" fontId="2" fillId="0" borderId="7" xfId="0" applyFont="1" applyBorder="1" applyAlignment="1" applyProtection="1">
      <alignment horizontal="left"/>
      <protection locked="0"/>
    </xf>
    <xf numFmtId="0" fontId="5" fillId="0" borderId="5" xfId="2" applyBorder="1" applyAlignment="1" applyProtection="1">
      <alignment horizontal="center"/>
      <protection locked="0"/>
    </xf>
    <xf numFmtId="0" fontId="5" fillId="0" borderId="7" xfId="2" applyBorder="1" applyAlignment="1" applyProtection="1">
      <alignment horizontal="center"/>
      <protection locked="0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16" fillId="0" borderId="4" xfId="0" applyFont="1" applyBorder="1" applyAlignment="1" applyProtection="1">
      <alignment horizontal="left" wrapText="1"/>
      <protection locked="0"/>
    </xf>
    <xf numFmtId="0" fontId="7" fillId="0" borderId="8" xfId="2" applyFont="1" applyBorder="1" applyAlignment="1" applyProtection="1">
      <alignment horizontal="left"/>
    </xf>
    <xf numFmtId="0" fontId="3" fillId="0" borderId="1" xfId="0" applyFont="1" applyBorder="1" applyAlignment="1">
      <alignment horizontal="left"/>
    </xf>
    <xf numFmtId="0" fontId="9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4" fontId="2" fillId="3" borderId="5" xfId="0" applyNumberFormat="1" applyFont="1" applyFill="1" applyBorder="1" applyAlignment="1">
      <alignment horizontal="left"/>
    </xf>
    <xf numFmtId="4" fontId="2" fillId="3" borderId="6" xfId="0" applyNumberFormat="1" applyFont="1" applyFill="1" applyBorder="1" applyAlignment="1">
      <alignment horizontal="left"/>
    </xf>
    <xf numFmtId="4" fontId="2" fillId="3" borderId="7" xfId="0" applyNumberFormat="1" applyFont="1" applyFill="1" applyBorder="1" applyAlignment="1">
      <alignment horizontal="left"/>
    </xf>
    <xf numFmtId="0" fontId="16" fillId="0" borderId="4" xfId="0" applyFont="1" applyBorder="1" applyAlignment="1" applyProtection="1">
      <alignment horizontal="left"/>
      <protection locked="0"/>
    </xf>
    <xf numFmtId="0" fontId="12" fillId="0" borderId="4" xfId="0" applyFont="1" applyBorder="1" applyAlignment="1">
      <alignment horizontal="left" vertical="center"/>
    </xf>
    <xf numFmtId="0" fontId="16" fillId="0" borderId="5" xfId="0" applyFont="1" applyBorder="1" applyAlignment="1" applyProtection="1">
      <alignment horizontal="left"/>
      <protection locked="0"/>
    </xf>
    <xf numFmtId="0" fontId="16" fillId="0" borderId="6" xfId="0" applyFont="1" applyBorder="1" applyAlignment="1" applyProtection="1">
      <alignment horizontal="left"/>
      <protection locked="0"/>
    </xf>
    <xf numFmtId="0" fontId="16" fillId="0" borderId="7" xfId="0" applyFont="1" applyBorder="1" applyAlignment="1" applyProtection="1">
      <alignment horizontal="left"/>
      <protection locked="0"/>
    </xf>
    <xf numFmtId="0" fontId="3" fillId="3" borderId="5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top" wrapText="1"/>
    </xf>
    <xf numFmtId="0" fontId="0" fillId="0" borderId="17" xfId="0" applyBorder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13" fillId="0" borderId="5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0" fillId="0" borderId="0" xfId="0"/>
    <xf numFmtId="0" fontId="14" fillId="0" borderId="0" xfId="0" applyFont="1"/>
    <xf numFmtId="0" fontId="6" fillId="2" borderId="0" xfId="0" applyFont="1" applyFill="1" applyAlignment="1">
      <alignment vertical="top"/>
    </xf>
    <xf numFmtId="0" fontId="6" fillId="2" borderId="15" xfId="0" applyFont="1" applyFill="1" applyBorder="1" applyAlignment="1">
      <alignment vertical="top"/>
    </xf>
    <xf numFmtId="0" fontId="7" fillId="0" borderId="8" xfId="2" applyFont="1" applyFill="1" applyBorder="1" applyAlignment="1" applyProtection="1">
      <alignment horizontal="left"/>
    </xf>
    <xf numFmtId="0" fontId="7" fillId="0" borderId="1" xfId="2" applyFont="1" applyFill="1" applyBorder="1" applyAlignment="1" applyProtection="1">
      <alignment horizontal="left"/>
    </xf>
    <xf numFmtId="0" fontId="7" fillId="0" borderId="1" xfId="2" applyFont="1" applyBorder="1" applyAlignment="1" applyProtection="1">
      <alignment horizontal="left"/>
    </xf>
    <xf numFmtId="0" fontId="2" fillId="0" borderId="4" xfId="0" applyFont="1" applyBorder="1"/>
  </cellXfs>
  <cellStyles count="4">
    <cellStyle name="Currency" xfId="1" builtinId="4"/>
    <cellStyle name="Currency0" xfId="3" xr:uid="{00000000-0005-0000-0000-000001000000}"/>
    <cellStyle name="Hyperlink 2" xfId="2" xr:uid="{00000000-0005-0000-0000-000002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dam@buyabus.ne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pappas@tescobus.co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jpappas@tescobu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7"/>
  <sheetViews>
    <sheetView tabSelected="1" workbookViewId="0">
      <selection activeCell="B6" sqref="B6:E6"/>
    </sheetView>
  </sheetViews>
  <sheetFormatPr defaultRowHeight="14.4" x14ac:dyDescent="0.3"/>
  <cols>
    <col min="1" max="1" width="16" customWidth="1"/>
    <col min="2" max="2" width="26.44140625" customWidth="1"/>
    <col min="3" max="3" width="9.44140625" customWidth="1"/>
    <col min="4" max="4" width="12.44140625" customWidth="1"/>
    <col min="5" max="5" width="13" customWidth="1"/>
    <col min="6" max="6" width="13.5546875" customWidth="1"/>
  </cols>
  <sheetData>
    <row r="1" spans="1:6" ht="15.6" x14ac:dyDescent="0.3">
      <c r="A1" s="68" t="s">
        <v>0</v>
      </c>
      <c r="B1" s="68"/>
      <c r="C1" s="68"/>
      <c r="D1" s="68"/>
      <c r="E1" s="68"/>
      <c r="F1" s="68"/>
    </row>
    <row r="2" spans="1:6" x14ac:dyDescent="0.3">
      <c r="A2" s="69" t="s">
        <v>1</v>
      </c>
      <c r="B2" s="71" t="s">
        <v>2</v>
      </c>
      <c r="C2" s="71" t="s">
        <v>3</v>
      </c>
      <c r="D2" s="69" t="s">
        <v>4</v>
      </c>
      <c r="E2" s="69" t="s">
        <v>5</v>
      </c>
      <c r="F2" s="69" t="s">
        <v>6</v>
      </c>
    </row>
    <row r="3" spans="1:6" x14ac:dyDescent="0.3">
      <c r="A3" s="70"/>
      <c r="B3" s="72"/>
      <c r="C3" s="72"/>
      <c r="D3" s="70"/>
      <c r="E3" s="70"/>
      <c r="F3" s="70"/>
    </row>
    <row r="4" spans="1:6" ht="14.7" customHeight="1" x14ac:dyDescent="0.3">
      <c r="A4" s="73" t="s">
        <v>7</v>
      </c>
      <c r="B4" s="73" t="s">
        <v>8</v>
      </c>
      <c r="C4" s="73"/>
      <c r="D4" s="75"/>
      <c r="E4" s="75"/>
      <c r="F4" s="67"/>
    </row>
    <row r="5" spans="1:6" ht="14.7" customHeight="1" x14ac:dyDescent="0.3">
      <c r="A5" s="74"/>
      <c r="B5" s="74"/>
      <c r="C5" s="74"/>
      <c r="D5" s="76"/>
      <c r="E5" s="76"/>
      <c r="F5" s="67"/>
    </row>
    <row r="6" spans="1:6" ht="15.6" x14ac:dyDescent="0.3">
      <c r="A6" s="1" t="s">
        <v>9</v>
      </c>
      <c r="B6" s="79"/>
      <c r="C6" s="80"/>
      <c r="D6" s="80"/>
      <c r="E6" s="81"/>
      <c r="F6" s="2"/>
    </row>
    <row r="7" spans="1:6" ht="31.2" x14ac:dyDescent="0.3">
      <c r="A7" s="3" t="s">
        <v>10</v>
      </c>
      <c r="B7" s="79"/>
      <c r="C7" s="80"/>
      <c r="D7" s="80"/>
      <c r="E7" s="81"/>
      <c r="F7" s="4"/>
    </row>
    <row r="8" spans="1:6" ht="31.2" customHeight="1" x14ac:dyDescent="0.3">
      <c r="A8" s="5" t="s">
        <v>11</v>
      </c>
      <c r="B8" s="79"/>
      <c r="C8" s="80"/>
      <c r="D8" s="80"/>
      <c r="E8" s="80"/>
      <c r="F8" s="81"/>
    </row>
    <row r="9" spans="1:6" ht="15.6" x14ac:dyDescent="0.3">
      <c r="A9" s="5" t="s">
        <v>12</v>
      </c>
      <c r="B9" s="79"/>
      <c r="C9" s="80"/>
      <c r="D9" s="80"/>
      <c r="E9" s="80"/>
      <c r="F9" s="81"/>
    </row>
    <row r="10" spans="1:6" ht="15.6" x14ac:dyDescent="0.3">
      <c r="A10" s="6" t="s">
        <v>13</v>
      </c>
      <c r="B10" s="82"/>
      <c r="C10" s="83"/>
      <c r="D10" s="84" t="s">
        <v>14</v>
      </c>
      <c r="E10" s="85"/>
      <c r="F10" s="86"/>
    </row>
    <row r="11" spans="1:6" ht="15.6" x14ac:dyDescent="0.3">
      <c r="A11" s="6" t="s">
        <v>15</v>
      </c>
      <c r="B11" s="87"/>
      <c r="C11" s="88"/>
      <c r="D11" s="7"/>
      <c r="E11" s="7"/>
      <c r="F11" s="7"/>
    </row>
    <row r="12" spans="1:6" ht="15.6" x14ac:dyDescent="0.3">
      <c r="A12" s="8" t="s">
        <v>16</v>
      </c>
      <c r="B12" s="79"/>
      <c r="C12" s="81"/>
      <c r="D12" s="9"/>
      <c r="E12" s="9"/>
      <c r="F12" s="9"/>
    </row>
    <row r="13" spans="1:6" ht="15.6" x14ac:dyDescent="0.3">
      <c r="A13" s="10" t="s">
        <v>17</v>
      </c>
      <c r="B13" s="89" t="s">
        <v>70</v>
      </c>
      <c r="C13" s="90"/>
      <c r="D13" s="90"/>
      <c r="E13" s="11"/>
      <c r="F13" s="12"/>
    </row>
    <row r="14" spans="1:6" ht="15.6" x14ac:dyDescent="0.3">
      <c r="A14" s="13" t="s">
        <v>19</v>
      </c>
      <c r="B14" s="91" t="s">
        <v>71</v>
      </c>
      <c r="C14" s="92"/>
      <c r="D14" s="92"/>
      <c r="E14" s="14"/>
      <c r="F14" s="15"/>
    </row>
    <row r="15" spans="1:6" ht="15.6" x14ac:dyDescent="0.3">
      <c r="A15" s="16"/>
      <c r="B15" s="91" t="s">
        <v>72</v>
      </c>
      <c r="C15" s="92"/>
      <c r="D15" s="92"/>
      <c r="E15" s="14"/>
      <c r="F15" s="15"/>
    </row>
    <row r="16" spans="1:6" ht="15.6" x14ac:dyDescent="0.3">
      <c r="A16" s="17" t="s">
        <v>12</v>
      </c>
      <c r="B16" s="18" t="s">
        <v>73</v>
      </c>
      <c r="C16" s="14" t="s">
        <v>89</v>
      </c>
      <c r="D16" s="14"/>
      <c r="E16" s="77" t="s">
        <v>90</v>
      </c>
      <c r="F16" s="78"/>
    </row>
    <row r="17" spans="1:6" ht="17.399999999999999" x14ac:dyDescent="0.3">
      <c r="A17" s="19"/>
      <c r="B17" s="94" t="s">
        <v>74</v>
      </c>
      <c r="C17" s="95"/>
      <c r="D17" s="95"/>
      <c r="E17" s="20"/>
      <c r="F17" s="21"/>
    </row>
    <row r="18" spans="1:6" ht="15.6" x14ac:dyDescent="0.3">
      <c r="A18" s="96" t="s">
        <v>26</v>
      </c>
      <c r="B18" s="97"/>
      <c r="C18" s="97"/>
      <c r="D18" s="97"/>
      <c r="E18" s="22"/>
      <c r="F18" s="23"/>
    </row>
    <row r="19" spans="1:6" ht="15.6" x14ac:dyDescent="0.3">
      <c r="A19" s="24" t="s">
        <v>27</v>
      </c>
      <c r="B19" s="25"/>
      <c r="C19" s="26"/>
      <c r="D19" s="27" t="s">
        <v>28</v>
      </c>
      <c r="E19" s="27" t="s">
        <v>29</v>
      </c>
      <c r="F19" s="28" t="s">
        <v>30</v>
      </c>
    </row>
    <row r="20" spans="1:6" ht="15" x14ac:dyDescent="0.3">
      <c r="A20" s="98" t="s">
        <v>31</v>
      </c>
      <c r="B20" s="99"/>
      <c r="C20" s="100"/>
      <c r="D20" s="29"/>
      <c r="E20" s="30">
        <v>92517</v>
      </c>
      <c r="F20" s="31">
        <f>D20*E20</f>
        <v>0</v>
      </c>
    </row>
    <row r="21" spans="1:6" ht="15.6" x14ac:dyDescent="0.3">
      <c r="A21" s="101"/>
      <c r="B21" s="102"/>
      <c r="C21" s="102"/>
      <c r="D21" s="102"/>
      <c r="E21" s="102"/>
      <c r="F21" s="103"/>
    </row>
    <row r="22" spans="1:6" ht="15" customHeight="1" x14ac:dyDescent="0.3">
      <c r="A22" s="104" t="s">
        <v>33</v>
      </c>
      <c r="B22" s="104"/>
      <c r="C22" s="104"/>
      <c r="D22" s="55"/>
      <c r="E22" s="56">
        <v>2700</v>
      </c>
      <c r="F22" s="31">
        <f t="shared" ref="F22:F39" si="0">D22*E22</f>
        <v>0</v>
      </c>
    </row>
    <row r="23" spans="1:6" ht="15" customHeight="1" x14ac:dyDescent="0.3">
      <c r="A23" s="104" t="s">
        <v>75</v>
      </c>
      <c r="B23" s="104"/>
      <c r="C23" s="104"/>
      <c r="D23" s="55"/>
      <c r="E23" s="56">
        <v>2320</v>
      </c>
      <c r="F23" s="31">
        <f t="shared" si="0"/>
        <v>0</v>
      </c>
    </row>
    <row r="24" spans="1:6" ht="15" customHeight="1" x14ac:dyDescent="0.3">
      <c r="A24" s="104" t="s">
        <v>35</v>
      </c>
      <c r="B24" s="104"/>
      <c r="C24" s="104"/>
      <c r="D24" s="55"/>
      <c r="E24" s="56">
        <v>1545</v>
      </c>
      <c r="F24" s="31">
        <f t="shared" si="0"/>
        <v>0</v>
      </c>
    </row>
    <row r="25" spans="1:6" ht="15" customHeight="1" x14ac:dyDescent="0.3">
      <c r="A25" s="104" t="s">
        <v>36</v>
      </c>
      <c r="B25" s="104"/>
      <c r="C25" s="104"/>
      <c r="D25" s="55"/>
      <c r="E25" s="56">
        <v>450</v>
      </c>
      <c r="F25" s="31">
        <f t="shared" si="0"/>
        <v>0</v>
      </c>
    </row>
    <row r="26" spans="1:6" ht="15" customHeight="1" x14ac:dyDescent="0.3">
      <c r="A26" s="104" t="s">
        <v>37</v>
      </c>
      <c r="B26" s="104"/>
      <c r="C26" s="104"/>
      <c r="D26" s="55"/>
      <c r="E26" s="56">
        <v>700</v>
      </c>
      <c r="F26" s="31">
        <f t="shared" si="0"/>
        <v>0</v>
      </c>
    </row>
    <row r="27" spans="1:6" ht="15" customHeight="1" x14ac:dyDescent="0.3">
      <c r="A27" s="104" t="s">
        <v>38</v>
      </c>
      <c r="B27" s="104"/>
      <c r="C27" s="104"/>
      <c r="D27" s="55"/>
      <c r="E27" s="57">
        <v>5500</v>
      </c>
      <c r="F27" s="31">
        <f t="shared" si="0"/>
        <v>0</v>
      </c>
    </row>
    <row r="28" spans="1:6" ht="15" customHeight="1" x14ac:dyDescent="0.3">
      <c r="A28" s="93" t="s">
        <v>76</v>
      </c>
      <c r="B28" s="93"/>
      <c r="C28" s="93"/>
      <c r="D28" s="55"/>
      <c r="E28" s="57">
        <v>2395</v>
      </c>
      <c r="F28" s="31">
        <f t="shared" si="0"/>
        <v>0</v>
      </c>
    </row>
    <row r="29" spans="1:6" ht="15" customHeight="1" x14ac:dyDescent="0.3">
      <c r="A29" s="93" t="s">
        <v>76</v>
      </c>
      <c r="B29" s="93"/>
      <c r="C29" s="93"/>
      <c r="D29" s="55"/>
      <c r="E29" s="57">
        <v>3000</v>
      </c>
      <c r="F29" s="31">
        <f t="shared" si="0"/>
        <v>0</v>
      </c>
    </row>
    <row r="30" spans="1:6" ht="15" x14ac:dyDescent="0.3">
      <c r="A30" s="98" t="s">
        <v>41</v>
      </c>
      <c r="B30" s="99" t="s">
        <v>42</v>
      </c>
      <c r="C30" s="100" t="s">
        <v>42</v>
      </c>
      <c r="D30" s="33"/>
      <c r="E30" s="34"/>
      <c r="F30" s="35"/>
    </row>
    <row r="31" spans="1:6" ht="15.6" x14ac:dyDescent="0.3">
      <c r="A31" s="106" t="s">
        <v>77</v>
      </c>
      <c r="B31" s="107"/>
      <c r="C31" s="108"/>
      <c r="D31" s="55"/>
      <c r="E31" s="57">
        <v>1600</v>
      </c>
      <c r="F31" s="31">
        <f t="shared" si="0"/>
        <v>0</v>
      </c>
    </row>
    <row r="32" spans="1:6" ht="15.6" x14ac:dyDescent="0.3">
      <c r="A32" s="104" t="s">
        <v>45</v>
      </c>
      <c r="B32" s="104"/>
      <c r="C32" s="104"/>
      <c r="D32" s="55"/>
      <c r="E32" s="57">
        <v>5995</v>
      </c>
      <c r="F32" s="31">
        <f t="shared" si="0"/>
        <v>0</v>
      </c>
    </row>
    <row r="33" spans="1:6" ht="15.6" x14ac:dyDescent="0.3">
      <c r="A33" s="104" t="s">
        <v>46</v>
      </c>
      <c r="B33" s="104"/>
      <c r="C33" s="104"/>
      <c r="D33" s="55"/>
      <c r="E33" s="57">
        <v>1245</v>
      </c>
      <c r="F33" s="31">
        <f t="shared" si="0"/>
        <v>0</v>
      </c>
    </row>
    <row r="34" spans="1:6" ht="15.6" x14ac:dyDescent="0.3">
      <c r="A34" s="104" t="s">
        <v>47</v>
      </c>
      <c r="B34" s="104"/>
      <c r="C34" s="104"/>
      <c r="D34" s="55"/>
      <c r="E34" s="57">
        <v>445</v>
      </c>
      <c r="F34" s="31">
        <f t="shared" si="0"/>
        <v>0</v>
      </c>
    </row>
    <row r="35" spans="1:6" ht="15.6" x14ac:dyDescent="0.3">
      <c r="A35" s="104" t="s">
        <v>48</v>
      </c>
      <c r="B35" s="104"/>
      <c r="C35" s="104"/>
      <c r="D35" s="55"/>
      <c r="E35" s="57">
        <v>200</v>
      </c>
      <c r="F35" s="31">
        <f t="shared" si="0"/>
        <v>0</v>
      </c>
    </row>
    <row r="36" spans="1:6" ht="15.6" x14ac:dyDescent="0.3">
      <c r="A36" s="106" t="s">
        <v>78</v>
      </c>
      <c r="B36" s="107"/>
      <c r="C36" s="108"/>
      <c r="D36" s="55"/>
      <c r="E36" s="57">
        <v>560</v>
      </c>
      <c r="F36" s="31">
        <f t="shared" si="0"/>
        <v>0</v>
      </c>
    </row>
    <row r="37" spans="1:6" ht="15.6" x14ac:dyDescent="0.3">
      <c r="A37" s="104" t="s">
        <v>79</v>
      </c>
      <c r="B37" s="104"/>
      <c r="C37" s="104"/>
      <c r="D37" s="58"/>
      <c r="E37" s="59"/>
      <c r="F37" s="60"/>
    </row>
    <row r="38" spans="1:6" ht="15.6" x14ac:dyDescent="0.3">
      <c r="A38" s="104" t="s">
        <v>53</v>
      </c>
      <c r="B38" s="104"/>
      <c r="C38" s="104"/>
      <c r="D38" s="55"/>
      <c r="E38" s="57">
        <v>6795</v>
      </c>
      <c r="F38" s="31">
        <f t="shared" si="0"/>
        <v>0</v>
      </c>
    </row>
    <row r="39" spans="1:6" ht="15.6" x14ac:dyDescent="0.3">
      <c r="A39" s="104" t="s">
        <v>55</v>
      </c>
      <c r="B39" s="104"/>
      <c r="C39" s="104"/>
      <c r="D39" s="55"/>
      <c r="E39" s="57">
        <v>7295</v>
      </c>
      <c r="F39" s="31">
        <f t="shared" si="0"/>
        <v>0</v>
      </c>
    </row>
    <row r="40" spans="1:6" ht="15" x14ac:dyDescent="0.3">
      <c r="A40" s="109"/>
      <c r="B40" s="110"/>
      <c r="C40" s="110"/>
      <c r="D40" s="110"/>
      <c r="E40" s="110"/>
      <c r="F40" s="111"/>
    </row>
    <row r="41" spans="1:6" ht="15.6" x14ac:dyDescent="0.3">
      <c r="D41" s="105" t="s">
        <v>59</v>
      </c>
      <c r="E41" s="105"/>
      <c r="F41" s="44">
        <f>SUM(F20:F39)</f>
        <v>0</v>
      </c>
    </row>
    <row r="42" spans="1:6" ht="15.6" x14ac:dyDescent="0.3">
      <c r="D42" s="105" t="s">
        <v>60</v>
      </c>
      <c r="E42" s="105"/>
      <c r="F42" s="45">
        <f>(ROUNDDOWN((F41*0.8),0))</f>
        <v>0</v>
      </c>
    </row>
    <row r="43" spans="1:6" ht="15.6" x14ac:dyDescent="0.3">
      <c r="D43" s="115" t="s">
        <v>61</v>
      </c>
      <c r="E43" s="116"/>
      <c r="F43" s="46">
        <f>F41-F42</f>
        <v>0</v>
      </c>
    </row>
    <row r="44" spans="1:6" ht="15.6" x14ac:dyDescent="0.3">
      <c r="A44" s="22"/>
      <c r="B44" s="22"/>
      <c r="C44" s="22"/>
      <c r="D44" s="47"/>
      <c r="E44" s="47"/>
      <c r="F44" s="48"/>
    </row>
    <row r="45" spans="1:6" ht="15.6" x14ac:dyDescent="0.3">
      <c r="A45" s="22"/>
      <c r="B45" s="22"/>
      <c r="C45" s="22"/>
      <c r="D45" s="47"/>
      <c r="E45" s="47"/>
      <c r="F45" s="48"/>
    </row>
    <row r="46" spans="1:6" x14ac:dyDescent="0.3">
      <c r="A46" s="117"/>
      <c r="B46" s="117"/>
      <c r="C46" s="117"/>
      <c r="D46" s="117"/>
    </row>
    <row r="47" spans="1:6" x14ac:dyDescent="0.3">
      <c r="A47" s="118" t="s">
        <v>63</v>
      </c>
      <c r="B47" s="117"/>
      <c r="C47" s="117"/>
      <c r="D47" s="117"/>
    </row>
    <row r="50" spans="1:6" x14ac:dyDescent="0.3">
      <c r="A50" s="50" t="s">
        <v>64</v>
      </c>
      <c r="C50" s="113"/>
      <c r="D50" s="113"/>
      <c r="E50" s="51"/>
      <c r="F50" s="113"/>
    </row>
    <row r="51" spans="1:6" ht="15" thickBot="1" x14ac:dyDescent="0.35">
      <c r="A51" t="s">
        <v>65</v>
      </c>
      <c r="C51" s="114"/>
      <c r="D51" s="114"/>
      <c r="F51" s="114"/>
    </row>
    <row r="52" spans="1:6" x14ac:dyDescent="0.3">
      <c r="C52" s="112" t="s">
        <v>66</v>
      </c>
      <c r="D52" s="112"/>
      <c r="E52" s="51"/>
      <c r="F52" s="52" t="s">
        <v>67</v>
      </c>
    </row>
    <row r="53" spans="1:6" x14ac:dyDescent="0.3">
      <c r="A53" t="s">
        <v>68</v>
      </c>
      <c r="C53" s="113"/>
      <c r="D53" s="113"/>
      <c r="E53" s="51"/>
      <c r="F53" s="113"/>
    </row>
    <row r="54" spans="1:6" ht="15" thickBot="1" x14ac:dyDescent="0.35">
      <c r="A54" t="s">
        <v>65</v>
      </c>
      <c r="C54" s="114"/>
      <c r="D54" s="114"/>
      <c r="F54" s="114"/>
    </row>
    <row r="55" spans="1:6" x14ac:dyDescent="0.3">
      <c r="C55" s="112" t="s">
        <v>66</v>
      </c>
      <c r="D55" s="112"/>
      <c r="E55" s="51"/>
      <c r="F55" s="52" t="s">
        <v>67</v>
      </c>
    </row>
    <row r="56" spans="1:6" x14ac:dyDescent="0.3">
      <c r="A56" s="53" t="s">
        <v>69</v>
      </c>
      <c r="B56" s="53"/>
      <c r="C56" s="53"/>
      <c r="D56" s="53"/>
      <c r="E56" s="54"/>
      <c r="F56" s="53"/>
    </row>
    <row r="57" spans="1:6" x14ac:dyDescent="0.3">
      <c r="E57" s="51"/>
    </row>
  </sheetData>
  <sheetProtection algorithmName="SHA-512" hashValue="24va2rtEFkt03++sNXVox8RqtfSiDqpk6VS8G9t+VeCj0simAVIK0tdjK/4FS8BRokqqTp6zl6O9SLH/J21R5w==" saltValue="eo+JfqnTKmxD3vAg6ReE3Q==" spinCount="100000" sheet="1" selectLockedCells="1"/>
  <mergeCells count="59">
    <mergeCell ref="C52:D52"/>
    <mergeCell ref="C53:D54"/>
    <mergeCell ref="F53:F54"/>
    <mergeCell ref="C55:D55"/>
    <mergeCell ref="D42:E42"/>
    <mergeCell ref="D43:E43"/>
    <mergeCell ref="A46:D46"/>
    <mergeCell ref="A47:D47"/>
    <mergeCell ref="C50:D51"/>
    <mergeCell ref="F50:F51"/>
    <mergeCell ref="D41:E41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F40"/>
    <mergeCell ref="A29:C29"/>
    <mergeCell ref="B17:D17"/>
    <mergeCell ref="A18:D18"/>
    <mergeCell ref="A20:C20"/>
    <mergeCell ref="A21:F21"/>
    <mergeCell ref="A22:C22"/>
    <mergeCell ref="A23:C23"/>
    <mergeCell ref="A24:C24"/>
    <mergeCell ref="A25:C25"/>
    <mergeCell ref="A26:C26"/>
    <mergeCell ref="A27:C27"/>
    <mergeCell ref="A28:C28"/>
    <mergeCell ref="E16:F16"/>
    <mergeCell ref="B6:E6"/>
    <mergeCell ref="B7:E7"/>
    <mergeCell ref="B8:F8"/>
    <mergeCell ref="B9:F9"/>
    <mergeCell ref="B10:C10"/>
    <mergeCell ref="D10:F10"/>
    <mergeCell ref="B11:C11"/>
    <mergeCell ref="B12:C12"/>
    <mergeCell ref="B13:D13"/>
    <mergeCell ref="B14:D14"/>
    <mergeCell ref="B15:D15"/>
    <mergeCell ref="F4:F5"/>
    <mergeCell ref="A1:F1"/>
    <mergeCell ref="A2:A3"/>
    <mergeCell ref="B2:B3"/>
    <mergeCell ref="C2:C3"/>
    <mergeCell ref="D2:D3"/>
    <mergeCell ref="E2:E3"/>
    <mergeCell ref="F2:F3"/>
    <mergeCell ref="A4:A5"/>
    <mergeCell ref="B4:B5"/>
    <mergeCell ref="C4:C5"/>
    <mergeCell ref="D4:D5"/>
    <mergeCell ref="E4:E5"/>
  </mergeCells>
  <hyperlinks>
    <hyperlink ref="B17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5"/>
  <sheetViews>
    <sheetView topLeftCell="A11" workbookViewId="0">
      <selection activeCell="K42" sqref="K42"/>
    </sheetView>
  </sheetViews>
  <sheetFormatPr defaultRowHeight="14.4" x14ac:dyDescent="0.3"/>
  <cols>
    <col min="1" max="1" width="16" customWidth="1"/>
    <col min="2" max="2" width="26.44140625" customWidth="1"/>
    <col min="3" max="3" width="9.44140625" customWidth="1"/>
    <col min="4" max="4" width="12.44140625" customWidth="1"/>
    <col min="5" max="5" width="13" customWidth="1"/>
    <col min="6" max="6" width="13.5546875" customWidth="1"/>
  </cols>
  <sheetData>
    <row r="1" spans="1:6" ht="15.6" x14ac:dyDescent="0.3">
      <c r="A1" s="68" t="s">
        <v>0</v>
      </c>
      <c r="B1" s="68"/>
      <c r="C1" s="68"/>
      <c r="D1" s="68"/>
      <c r="E1" s="68"/>
      <c r="F1" s="68"/>
    </row>
    <row r="2" spans="1:6" x14ac:dyDescent="0.3">
      <c r="A2" s="69" t="s">
        <v>1</v>
      </c>
      <c r="B2" s="71" t="s">
        <v>2</v>
      </c>
      <c r="C2" s="71" t="s">
        <v>3</v>
      </c>
      <c r="D2" s="69" t="s">
        <v>4</v>
      </c>
      <c r="E2" s="69" t="s">
        <v>5</v>
      </c>
      <c r="F2" s="69" t="s">
        <v>6</v>
      </c>
    </row>
    <row r="3" spans="1:6" x14ac:dyDescent="0.3">
      <c r="A3" s="70"/>
      <c r="B3" s="72"/>
      <c r="C3" s="72"/>
      <c r="D3" s="70"/>
      <c r="E3" s="70"/>
      <c r="F3" s="70"/>
    </row>
    <row r="4" spans="1:6" ht="14.7" customHeight="1" x14ac:dyDescent="0.3">
      <c r="A4" s="73" t="s">
        <v>7</v>
      </c>
      <c r="B4" s="73" t="s">
        <v>8</v>
      </c>
      <c r="C4" s="73"/>
      <c r="D4" s="75"/>
      <c r="E4" s="75"/>
      <c r="F4" s="67"/>
    </row>
    <row r="5" spans="1:6" ht="14.7" customHeight="1" x14ac:dyDescent="0.3">
      <c r="A5" s="74"/>
      <c r="B5" s="74"/>
      <c r="C5" s="74"/>
      <c r="D5" s="76"/>
      <c r="E5" s="76"/>
      <c r="F5" s="67"/>
    </row>
    <row r="6" spans="1:6" ht="15.6" x14ac:dyDescent="0.3">
      <c r="A6" s="1" t="s">
        <v>9</v>
      </c>
      <c r="B6" s="79"/>
      <c r="C6" s="80"/>
      <c r="D6" s="80"/>
      <c r="E6" s="81"/>
      <c r="F6" s="2"/>
    </row>
    <row r="7" spans="1:6" ht="31.2" x14ac:dyDescent="0.3">
      <c r="A7" s="3" t="s">
        <v>10</v>
      </c>
      <c r="B7" s="79"/>
      <c r="C7" s="80"/>
      <c r="D7" s="80"/>
      <c r="E7" s="81"/>
      <c r="F7" s="4"/>
    </row>
    <row r="8" spans="1:6" ht="31.2" customHeight="1" x14ac:dyDescent="0.3">
      <c r="A8" s="5" t="s">
        <v>11</v>
      </c>
      <c r="B8" s="79"/>
      <c r="C8" s="80"/>
      <c r="D8" s="80"/>
      <c r="E8" s="80"/>
      <c r="F8" s="81"/>
    </row>
    <row r="9" spans="1:6" ht="15.6" x14ac:dyDescent="0.3">
      <c r="A9" s="5" t="s">
        <v>12</v>
      </c>
      <c r="B9" s="79"/>
      <c r="C9" s="80"/>
      <c r="D9" s="80"/>
      <c r="E9" s="80"/>
      <c r="F9" s="81"/>
    </row>
    <row r="10" spans="1:6" ht="15.6" x14ac:dyDescent="0.3">
      <c r="A10" s="6" t="s">
        <v>13</v>
      </c>
      <c r="B10" s="82"/>
      <c r="C10" s="83"/>
      <c r="D10" s="84" t="s">
        <v>14</v>
      </c>
      <c r="E10" s="85"/>
      <c r="F10" s="86"/>
    </row>
    <row r="11" spans="1:6" ht="15.6" x14ac:dyDescent="0.3">
      <c r="A11" s="6" t="s">
        <v>15</v>
      </c>
      <c r="B11" s="87"/>
      <c r="C11" s="88"/>
      <c r="D11" s="7"/>
      <c r="E11" s="7"/>
      <c r="F11" s="7"/>
    </row>
    <row r="12" spans="1:6" ht="15.6" x14ac:dyDescent="0.3">
      <c r="A12" s="8" t="s">
        <v>16</v>
      </c>
      <c r="B12" s="79"/>
      <c r="C12" s="81"/>
      <c r="D12" s="9"/>
      <c r="E12" s="9"/>
      <c r="F12" s="9"/>
    </row>
    <row r="13" spans="1:6" ht="15.6" x14ac:dyDescent="0.3">
      <c r="A13" s="10" t="s">
        <v>17</v>
      </c>
      <c r="B13" s="89" t="s">
        <v>80</v>
      </c>
      <c r="C13" s="90"/>
      <c r="D13" s="90"/>
      <c r="E13" s="11"/>
      <c r="F13" s="12"/>
    </row>
    <row r="14" spans="1:6" ht="15.6" x14ac:dyDescent="0.3">
      <c r="A14" s="13" t="s">
        <v>19</v>
      </c>
      <c r="B14" s="91" t="s">
        <v>81</v>
      </c>
      <c r="C14" s="92"/>
      <c r="D14" s="92"/>
      <c r="E14" s="14"/>
      <c r="F14" s="15"/>
    </row>
    <row r="15" spans="1:6" ht="15.6" x14ac:dyDescent="0.3">
      <c r="A15" s="16"/>
      <c r="B15" s="91" t="s">
        <v>82</v>
      </c>
      <c r="C15" s="92"/>
      <c r="D15" s="92"/>
      <c r="E15" s="14"/>
      <c r="F15" s="15"/>
    </row>
    <row r="16" spans="1:6" ht="12.6" customHeight="1" x14ac:dyDescent="0.3">
      <c r="A16" s="17" t="s">
        <v>12</v>
      </c>
      <c r="B16" s="61" t="s">
        <v>83</v>
      </c>
      <c r="C16" s="14" t="s">
        <v>84</v>
      </c>
      <c r="D16" s="14"/>
      <c r="E16" s="119" t="s">
        <v>24</v>
      </c>
      <c r="F16" s="120"/>
    </row>
    <row r="17" spans="1:7" ht="17.399999999999999" x14ac:dyDescent="0.3">
      <c r="A17" s="19"/>
      <c r="B17" s="121" t="s">
        <v>85</v>
      </c>
      <c r="C17" s="122"/>
      <c r="D17" s="122"/>
      <c r="E17" s="20"/>
      <c r="F17" s="21"/>
    </row>
    <row r="18" spans="1:7" ht="15.6" x14ac:dyDescent="0.3">
      <c r="A18" s="96" t="s">
        <v>26</v>
      </c>
      <c r="B18" s="97"/>
      <c r="C18" s="97"/>
      <c r="D18" s="97"/>
      <c r="E18" s="22"/>
      <c r="F18" s="23"/>
    </row>
    <row r="19" spans="1:7" ht="15.6" x14ac:dyDescent="0.3">
      <c r="A19" s="24" t="s">
        <v>27</v>
      </c>
      <c r="B19" s="25"/>
      <c r="C19" s="26"/>
      <c r="D19" s="27" t="s">
        <v>28</v>
      </c>
      <c r="E19" s="27" t="s">
        <v>29</v>
      </c>
      <c r="F19" s="28" t="s">
        <v>30</v>
      </c>
    </row>
    <row r="20" spans="1:7" ht="15" x14ac:dyDescent="0.3">
      <c r="A20" s="98" t="s">
        <v>31</v>
      </c>
      <c r="B20" s="99"/>
      <c r="C20" s="100"/>
      <c r="D20" s="29"/>
      <c r="E20" s="30">
        <v>92550</v>
      </c>
      <c r="F20" s="31">
        <f>D20*E20</f>
        <v>0</v>
      </c>
      <c r="G20" s="32"/>
    </row>
    <row r="21" spans="1:7" ht="15.6" x14ac:dyDescent="0.3">
      <c r="A21" s="101" t="s">
        <v>32</v>
      </c>
      <c r="B21" s="102"/>
      <c r="C21" s="102"/>
      <c r="D21" s="102"/>
      <c r="E21" s="102"/>
      <c r="F21" s="103"/>
    </row>
    <row r="22" spans="1:7" ht="15" x14ac:dyDescent="0.3">
      <c r="A22" s="98" t="s">
        <v>33</v>
      </c>
      <c r="B22" s="99" t="s">
        <v>33</v>
      </c>
      <c r="C22" s="100" t="s">
        <v>33</v>
      </c>
      <c r="D22" s="29"/>
      <c r="E22" s="30">
        <v>995</v>
      </c>
      <c r="F22" s="31">
        <f t="shared" ref="F22:F27" si="0">D22*E22</f>
        <v>0</v>
      </c>
    </row>
    <row r="23" spans="1:7" ht="15" x14ac:dyDescent="0.3">
      <c r="A23" s="98" t="s">
        <v>86</v>
      </c>
      <c r="B23" s="99" t="s">
        <v>34</v>
      </c>
      <c r="C23" s="100" t="s">
        <v>34</v>
      </c>
      <c r="D23" s="62"/>
      <c r="E23" s="63"/>
      <c r="F23" s="60"/>
    </row>
    <row r="24" spans="1:7" ht="15" x14ac:dyDescent="0.3">
      <c r="A24" s="98" t="s">
        <v>87</v>
      </c>
      <c r="B24" s="99" t="s">
        <v>35</v>
      </c>
      <c r="C24" s="100" t="s">
        <v>35</v>
      </c>
      <c r="D24" s="62"/>
      <c r="E24" s="63"/>
      <c r="F24" s="60"/>
    </row>
    <row r="25" spans="1:7" ht="15" x14ac:dyDescent="0.3">
      <c r="A25" s="98" t="s">
        <v>36</v>
      </c>
      <c r="B25" s="99" t="s">
        <v>36</v>
      </c>
      <c r="C25" s="100" t="s">
        <v>36</v>
      </c>
      <c r="D25" s="29"/>
      <c r="E25" s="30">
        <v>995</v>
      </c>
      <c r="F25" s="31">
        <f t="shared" si="0"/>
        <v>0</v>
      </c>
    </row>
    <row r="26" spans="1:7" ht="15" x14ac:dyDescent="0.3">
      <c r="A26" s="98" t="s">
        <v>37</v>
      </c>
      <c r="B26" s="99" t="s">
        <v>37</v>
      </c>
      <c r="C26" s="100" t="s">
        <v>37</v>
      </c>
      <c r="D26" s="29"/>
      <c r="E26" s="30">
        <v>550</v>
      </c>
      <c r="F26" s="31">
        <f t="shared" si="0"/>
        <v>0</v>
      </c>
    </row>
    <row r="27" spans="1:7" ht="15" x14ac:dyDescent="0.3">
      <c r="A27" s="98" t="s">
        <v>38</v>
      </c>
      <c r="B27" s="99" t="s">
        <v>38</v>
      </c>
      <c r="C27" s="100" t="s">
        <v>38</v>
      </c>
      <c r="D27" s="29"/>
      <c r="E27" s="30">
        <v>775</v>
      </c>
      <c r="F27" s="31">
        <f t="shared" si="0"/>
        <v>0</v>
      </c>
    </row>
    <row r="28" spans="1:7" ht="30" customHeight="1" x14ac:dyDescent="0.3">
      <c r="A28" s="98" t="s">
        <v>39</v>
      </c>
      <c r="B28" s="99" t="s">
        <v>40</v>
      </c>
      <c r="C28" s="100" t="s">
        <v>40</v>
      </c>
      <c r="D28" s="33"/>
      <c r="E28" s="34"/>
      <c r="F28" s="35"/>
    </row>
    <row r="29" spans="1:7" ht="33" customHeight="1" x14ac:dyDescent="0.3">
      <c r="A29" s="98" t="s">
        <v>39</v>
      </c>
      <c r="B29" s="99" t="s">
        <v>40</v>
      </c>
      <c r="C29" s="100" t="s">
        <v>40</v>
      </c>
      <c r="D29" s="33"/>
      <c r="E29" s="34"/>
      <c r="F29" s="35"/>
    </row>
    <row r="30" spans="1:7" ht="15" x14ac:dyDescent="0.3">
      <c r="A30" s="98" t="s">
        <v>41</v>
      </c>
      <c r="B30" s="99" t="s">
        <v>42</v>
      </c>
      <c r="C30" s="100" t="s">
        <v>42</v>
      </c>
      <c r="D30" s="33"/>
      <c r="E30" s="34"/>
      <c r="F30" s="35"/>
    </row>
    <row r="31" spans="1:7" ht="15" customHeight="1" x14ac:dyDescent="0.3">
      <c r="A31" s="98" t="s">
        <v>43</v>
      </c>
      <c r="B31" s="99"/>
      <c r="C31" s="100"/>
      <c r="D31" s="64"/>
      <c r="E31" s="65">
        <v>1399</v>
      </c>
      <c r="F31" s="66">
        <f>D31*E31</f>
        <v>0</v>
      </c>
    </row>
    <row r="32" spans="1:7" ht="15" x14ac:dyDescent="0.3">
      <c r="A32" s="98" t="s">
        <v>45</v>
      </c>
      <c r="B32" s="99" t="s">
        <v>45</v>
      </c>
      <c r="C32" s="100" t="s">
        <v>45</v>
      </c>
      <c r="D32" s="33"/>
      <c r="E32" s="34"/>
      <c r="F32" s="35"/>
    </row>
    <row r="33" spans="1:6" ht="15" x14ac:dyDescent="0.3">
      <c r="A33" s="98" t="s">
        <v>46</v>
      </c>
      <c r="B33" s="99" t="s">
        <v>46</v>
      </c>
      <c r="C33" s="100" t="s">
        <v>46</v>
      </c>
      <c r="D33" s="33"/>
      <c r="E33" s="34"/>
      <c r="F33" s="35"/>
    </row>
    <row r="34" spans="1:6" ht="15" x14ac:dyDescent="0.3">
      <c r="A34" s="98" t="s">
        <v>47</v>
      </c>
      <c r="B34" s="99" t="s">
        <v>47</v>
      </c>
      <c r="C34" s="100" t="s">
        <v>47</v>
      </c>
      <c r="D34" s="36"/>
      <c r="E34" s="37">
        <v>1585</v>
      </c>
      <c r="F34" s="38"/>
    </row>
    <row r="35" spans="1:6" ht="15" x14ac:dyDescent="0.3">
      <c r="A35" s="98" t="s">
        <v>48</v>
      </c>
      <c r="B35" s="99" t="s">
        <v>48</v>
      </c>
      <c r="C35" s="100" t="s">
        <v>48</v>
      </c>
      <c r="D35" s="36"/>
      <c r="E35" s="37">
        <v>595</v>
      </c>
      <c r="F35" s="38"/>
    </row>
    <row r="36" spans="1:6" ht="15" x14ac:dyDescent="0.3">
      <c r="A36" s="98" t="s">
        <v>50</v>
      </c>
      <c r="B36" s="99" t="s">
        <v>51</v>
      </c>
      <c r="C36" s="100" t="s">
        <v>51</v>
      </c>
      <c r="D36" s="39"/>
      <c r="E36" s="40"/>
      <c r="F36" s="41"/>
    </row>
    <row r="37" spans="1:6" ht="15" x14ac:dyDescent="0.3">
      <c r="A37" s="98" t="s">
        <v>52</v>
      </c>
      <c r="B37" s="99" t="s">
        <v>53</v>
      </c>
      <c r="C37" s="100" t="s">
        <v>53</v>
      </c>
      <c r="D37" s="33"/>
      <c r="E37" s="34"/>
      <c r="F37" s="35"/>
    </row>
    <row r="38" spans="1:6" ht="15" x14ac:dyDescent="0.3">
      <c r="A38" s="98" t="s">
        <v>88</v>
      </c>
      <c r="B38" s="99" t="s">
        <v>55</v>
      </c>
      <c r="C38" s="100" t="s">
        <v>55</v>
      </c>
      <c r="D38" s="33"/>
      <c r="E38" s="34"/>
      <c r="F38" s="35"/>
    </row>
    <row r="39" spans="1:6" ht="15" x14ac:dyDescent="0.3">
      <c r="A39" s="109"/>
      <c r="B39" s="110"/>
      <c r="C39" s="110"/>
      <c r="D39" s="110"/>
      <c r="E39" s="110"/>
      <c r="F39" s="111"/>
    </row>
    <row r="40" spans="1:6" ht="15.6" x14ac:dyDescent="0.3">
      <c r="D40" s="105" t="s">
        <v>59</v>
      </c>
      <c r="E40" s="105"/>
      <c r="F40" s="44">
        <f>SUM(F20:F38)</f>
        <v>0</v>
      </c>
    </row>
    <row r="41" spans="1:6" ht="15.6" x14ac:dyDescent="0.3">
      <c r="D41" s="105" t="s">
        <v>60</v>
      </c>
      <c r="E41" s="105"/>
      <c r="F41" s="45">
        <f>(ROUNDDOWN((F40*0.8),0))</f>
        <v>0</v>
      </c>
    </row>
    <row r="42" spans="1:6" ht="15.6" x14ac:dyDescent="0.3">
      <c r="D42" s="115" t="s">
        <v>61</v>
      </c>
      <c r="E42" s="116"/>
      <c r="F42" s="46">
        <f>F40-F41</f>
        <v>0</v>
      </c>
    </row>
    <row r="43" spans="1:6" ht="15.6" x14ac:dyDescent="0.3">
      <c r="A43" s="22"/>
      <c r="B43" s="22"/>
      <c r="C43" s="22"/>
      <c r="D43" s="47"/>
      <c r="E43" s="47"/>
      <c r="F43" s="48"/>
    </row>
    <row r="44" spans="1:6" x14ac:dyDescent="0.3">
      <c r="A44" s="117"/>
      <c r="B44" s="117"/>
      <c r="C44" s="117"/>
      <c r="D44" s="117"/>
    </row>
    <row r="45" spans="1:6" x14ac:dyDescent="0.3">
      <c r="A45" s="118" t="s">
        <v>63</v>
      </c>
      <c r="B45" s="117"/>
      <c r="C45" s="117"/>
      <c r="D45" s="117"/>
    </row>
    <row r="48" spans="1:6" x14ac:dyDescent="0.3">
      <c r="A48" s="50" t="s">
        <v>64</v>
      </c>
      <c r="C48" s="113"/>
      <c r="D48" s="113"/>
      <c r="E48" s="51"/>
      <c r="F48" s="113"/>
    </row>
    <row r="49" spans="1:6" ht="15" thickBot="1" x14ac:dyDescent="0.35">
      <c r="A49" t="s">
        <v>65</v>
      </c>
      <c r="C49" s="114"/>
      <c r="D49" s="114"/>
      <c r="F49" s="114"/>
    </row>
    <row r="50" spans="1:6" x14ac:dyDescent="0.3">
      <c r="C50" s="112" t="s">
        <v>66</v>
      </c>
      <c r="D50" s="112"/>
      <c r="E50" s="51"/>
      <c r="F50" s="52" t="s">
        <v>67</v>
      </c>
    </row>
    <row r="51" spans="1:6" x14ac:dyDescent="0.3">
      <c r="A51" t="s">
        <v>68</v>
      </c>
      <c r="C51" s="113"/>
      <c r="D51" s="113"/>
      <c r="E51" s="51"/>
      <c r="F51" s="113"/>
    </row>
    <row r="52" spans="1:6" ht="15" thickBot="1" x14ac:dyDescent="0.35">
      <c r="A52" t="s">
        <v>65</v>
      </c>
      <c r="C52" s="114"/>
      <c r="D52" s="114"/>
      <c r="F52" s="114"/>
    </row>
    <row r="53" spans="1:6" x14ac:dyDescent="0.3">
      <c r="C53" s="112" t="s">
        <v>66</v>
      </c>
      <c r="D53" s="112"/>
      <c r="E53" s="51"/>
      <c r="F53" s="52" t="s">
        <v>67</v>
      </c>
    </row>
    <row r="54" spans="1:6" x14ac:dyDescent="0.3">
      <c r="A54" s="53" t="s">
        <v>69</v>
      </c>
      <c r="B54" s="53"/>
      <c r="C54" s="53"/>
      <c r="D54" s="53"/>
      <c r="E54" s="54"/>
      <c r="F54" s="53"/>
    </row>
    <row r="55" spans="1:6" x14ac:dyDescent="0.3">
      <c r="E55" s="51"/>
    </row>
  </sheetData>
  <mergeCells count="58">
    <mergeCell ref="C51:D52"/>
    <mergeCell ref="F51:F52"/>
    <mergeCell ref="C53:D53"/>
    <mergeCell ref="D42:E42"/>
    <mergeCell ref="A44:D44"/>
    <mergeCell ref="A45:D45"/>
    <mergeCell ref="C48:D49"/>
    <mergeCell ref="F48:F49"/>
    <mergeCell ref="C50:D50"/>
    <mergeCell ref="D41:E41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F39"/>
    <mergeCell ref="D40:E40"/>
    <mergeCell ref="A29:C29"/>
    <mergeCell ref="B17:D17"/>
    <mergeCell ref="A18:D18"/>
    <mergeCell ref="A20:C20"/>
    <mergeCell ref="A21:F21"/>
    <mergeCell ref="A22:C22"/>
    <mergeCell ref="A23:C23"/>
    <mergeCell ref="A24:C24"/>
    <mergeCell ref="A25:C25"/>
    <mergeCell ref="A26:C26"/>
    <mergeCell ref="A27:C27"/>
    <mergeCell ref="A28:C28"/>
    <mergeCell ref="E16:F16"/>
    <mergeCell ref="B6:E6"/>
    <mergeCell ref="B7:E7"/>
    <mergeCell ref="B8:F8"/>
    <mergeCell ref="B9:F9"/>
    <mergeCell ref="B10:C10"/>
    <mergeCell ref="D10:F10"/>
    <mergeCell ref="B11:C11"/>
    <mergeCell ref="B12:C12"/>
    <mergeCell ref="B13:D13"/>
    <mergeCell ref="B14:D14"/>
    <mergeCell ref="B15:D15"/>
    <mergeCell ref="F4:F5"/>
    <mergeCell ref="A1:F1"/>
    <mergeCell ref="A2:A3"/>
    <mergeCell ref="B2:B3"/>
    <mergeCell ref="C2:C3"/>
    <mergeCell ref="D2:D3"/>
    <mergeCell ref="E2:E3"/>
    <mergeCell ref="F2:F3"/>
    <mergeCell ref="A4:A5"/>
    <mergeCell ref="B4:B5"/>
    <mergeCell ref="C4:C5"/>
    <mergeCell ref="D4:D5"/>
    <mergeCell ref="E4:E5"/>
  </mergeCells>
  <hyperlinks>
    <hyperlink ref="B17" r:id="rId1" display="jpappas@tescobus.com" xr:uid="{00000000-0004-0000-0100-000000000000}"/>
  </hyperlink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61"/>
  <sheetViews>
    <sheetView workbookViewId="0">
      <selection activeCell="A30" sqref="A30:F30"/>
    </sheetView>
  </sheetViews>
  <sheetFormatPr defaultRowHeight="14.4" x14ac:dyDescent="0.3"/>
  <cols>
    <col min="1" max="1" width="16" customWidth="1"/>
    <col min="2" max="2" width="26.44140625" customWidth="1"/>
    <col min="3" max="3" width="9.44140625" customWidth="1"/>
    <col min="4" max="4" width="12.44140625" customWidth="1"/>
    <col min="5" max="5" width="13" customWidth="1"/>
    <col min="6" max="6" width="13.5546875" customWidth="1"/>
  </cols>
  <sheetData>
    <row r="1" spans="1:6" ht="15.6" x14ac:dyDescent="0.3">
      <c r="A1" s="68" t="s">
        <v>0</v>
      </c>
      <c r="B1" s="68"/>
      <c r="C1" s="68"/>
      <c r="D1" s="68"/>
      <c r="E1" s="68"/>
      <c r="F1" s="68"/>
    </row>
    <row r="2" spans="1:6" x14ac:dyDescent="0.3">
      <c r="A2" s="69" t="s">
        <v>1</v>
      </c>
      <c r="B2" s="71" t="s">
        <v>2</v>
      </c>
      <c r="C2" s="71" t="s">
        <v>3</v>
      </c>
      <c r="D2" s="69" t="s">
        <v>4</v>
      </c>
      <c r="E2" s="69" t="s">
        <v>5</v>
      </c>
      <c r="F2" s="69" t="s">
        <v>6</v>
      </c>
    </row>
    <row r="3" spans="1:6" x14ac:dyDescent="0.3">
      <c r="A3" s="70"/>
      <c r="B3" s="72"/>
      <c r="C3" s="72"/>
      <c r="D3" s="70"/>
      <c r="E3" s="70"/>
      <c r="F3" s="70"/>
    </row>
    <row r="4" spans="1:6" ht="14.7" customHeight="1" x14ac:dyDescent="0.3">
      <c r="A4" s="73" t="s">
        <v>7</v>
      </c>
      <c r="B4" s="73" t="s">
        <v>8</v>
      </c>
      <c r="C4" s="73"/>
      <c r="D4" s="75"/>
      <c r="E4" s="75"/>
      <c r="F4" s="67"/>
    </row>
    <row r="5" spans="1:6" ht="14.7" customHeight="1" x14ac:dyDescent="0.3">
      <c r="A5" s="74"/>
      <c r="B5" s="74"/>
      <c r="C5" s="74"/>
      <c r="D5" s="76"/>
      <c r="E5" s="76"/>
      <c r="F5" s="67"/>
    </row>
    <row r="6" spans="1:6" ht="15.6" x14ac:dyDescent="0.3">
      <c r="A6" s="1" t="s">
        <v>9</v>
      </c>
      <c r="B6" s="79"/>
      <c r="C6" s="80"/>
      <c r="D6" s="80"/>
      <c r="E6" s="81"/>
      <c r="F6" s="2"/>
    </row>
    <row r="7" spans="1:6" ht="31.2" x14ac:dyDescent="0.3">
      <c r="A7" s="3" t="s">
        <v>10</v>
      </c>
      <c r="B7" s="79"/>
      <c r="C7" s="80"/>
      <c r="D7" s="80"/>
      <c r="E7" s="81"/>
      <c r="F7" s="4"/>
    </row>
    <row r="8" spans="1:6" ht="31.2" customHeight="1" x14ac:dyDescent="0.3">
      <c r="A8" s="5" t="s">
        <v>11</v>
      </c>
      <c r="B8" s="79"/>
      <c r="C8" s="80"/>
      <c r="D8" s="80"/>
      <c r="E8" s="80"/>
      <c r="F8" s="81"/>
    </row>
    <row r="9" spans="1:6" ht="15.6" x14ac:dyDescent="0.3">
      <c r="A9" s="5" t="s">
        <v>12</v>
      </c>
      <c r="B9" s="79"/>
      <c r="C9" s="80"/>
      <c r="D9" s="80"/>
      <c r="E9" s="80"/>
      <c r="F9" s="81"/>
    </row>
    <row r="10" spans="1:6" ht="15.6" x14ac:dyDescent="0.3">
      <c r="A10" s="6" t="s">
        <v>13</v>
      </c>
      <c r="B10" s="82"/>
      <c r="C10" s="83"/>
      <c r="D10" s="84" t="s">
        <v>14</v>
      </c>
      <c r="E10" s="85"/>
      <c r="F10" s="86"/>
    </row>
    <row r="11" spans="1:6" ht="15.6" x14ac:dyDescent="0.3">
      <c r="A11" s="6" t="s">
        <v>15</v>
      </c>
      <c r="B11" s="87"/>
      <c r="C11" s="88"/>
      <c r="D11" s="7"/>
      <c r="E11" s="7"/>
      <c r="F11" s="7"/>
    </row>
    <row r="12" spans="1:6" ht="15.6" x14ac:dyDescent="0.3">
      <c r="A12" s="8" t="s">
        <v>16</v>
      </c>
      <c r="B12" s="79"/>
      <c r="C12" s="81"/>
      <c r="D12" s="9"/>
      <c r="E12" s="9"/>
      <c r="F12" s="9"/>
    </row>
    <row r="13" spans="1:6" ht="15.6" x14ac:dyDescent="0.3">
      <c r="A13" s="10" t="s">
        <v>17</v>
      </c>
      <c r="B13" s="89" t="s">
        <v>18</v>
      </c>
      <c r="C13" s="90"/>
      <c r="D13" s="90"/>
      <c r="E13" s="11"/>
      <c r="F13" s="12"/>
    </row>
    <row r="14" spans="1:6" ht="15.6" x14ac:dyDescent="0.3">
      <c r="A14" s="13" t="s">
        <v>19</v>
      </c>
      <c r="B14" s="91" t="s">
        <v>20</v>
      </c>
      <c r="C14" s="92"/>
      <c r="D14" s="92"/>
      <c r="E14" s="14"/>
      <c r="F14" s="15"/>
    </row>
    <row r="15" spans="1:6" ht="15.6" x14ac:dyDescent="0.3">
      <c r="A15" s="16"/>
      <c r="B15" s="91" t="s">
        <v>21</v>
      </c>
      <c r="C15" s="92"/>
      <c r="D15" s="92"/>
      <c r="E15" s="14"/>
      <c r="F15" s="15"/>
    </row>
    <row r="16" spans="1:6" ht="15.6" x14ac:dyDescent="0.3">
      <c r="A16" s="17" t="s">
        <v>12</v>
      </c>
      <c r="B16" s="18" t="s">
        <v>22</v>
      </c>
      <c r="C16" s="14" t="s">
        <v>23</v>
      </c>
      <c r="D16" s="14"/>
      <c r="E16" s="119" t="s">
        <v>24</v>
      </c>
      <c r="F16" s="120"/>
    </row>
    <row r="17" spans="1:7" ht="17.399999999999999" x14ac:dyDescent="0.3">
      <c r="A17" s="19"/>
      <c r="B17" s="94" t="s">
        <v>25</v>
      </c>
      <c r="C17" s="123"/>
      <c r="D17" s="123"/>
      <c r="E17" s="20"/>
      <c r="F17" s="21"/>
    </row>
    <row r="18" spans="1:7" ht="15.6" x14ac:dyDescent="0.3">
      <c r="A18" s="96" t="s">
        <v>26</v>
      </c>
      <c r="B18" s="97"/>
      <c r="C18" s="97"/>
      <c r="D18" s="97"/>
      <c r="E18" s="22"/>
      <c r="F18" s="23"/>
    </row>
    <row r="19" spans="1:7" ht="15.6" x14ac:dyDescent="0.3">
      <c r="A19" s="24" t="s">
        <v>27</v>
      </c>
      <c r="B19" s="25"/>
      <c r="C19" s="26"/>
      <c r="D19" s="27" t="s">
        <v>28</v>
      </c>
      <c r="E19" s="27" t="s">
        <v>29</v>
      </c>
      <c r="F19" s="28" t="s">
        <v>30</v>
      </c>
    </row>
    <row r="20" spans="1:7" ht="15" x14ac:dyDescent="0.3">
      <c r="A20" s="98" t="s">
        <v>31</v>
      </c>
      <c r="B20" s="99"/>
      <c r="C20" s="100"/>
      <c r="D20" s="29"/>
      <c r="E20" s="30">
        <v>92717</v>
      </c>
      <c r="F20" s="31">
        <f>D20*E20</f>
        <v>0</v>
      </c>
      <c r="G20" s="32"/>
    </row>
    <row r="21" spans="1:7" ht="15.6" x14ac:dyDescent="0.3">
      <c r="A21" s="101" t="s">
        <v>32</v>
      </c>
      <c r="B21" s="102"/>
      <c r="C21" s="102"/>
      <c r="D21" s="102"/>
      <c r="E21" s="102"/>
      <c r="F21" s="103"/>
    </row>
    <row r="22" spans="1:7" ht="15" customHeight="1" x14ac:dyDescent="0.3">
      <c r="A22" s="98" t="s">
        <v>33</v>
      </c>
      <c r="B22" s="99" t="s">
        <v>33</v>
      </c>
      <c r="C22" s="100" t="s">
        <v>33</v>
      </c>
      <c r="D22" s="29"/>
      <c r="E22" s="30">
        <v>1540</v>
      </c>
      <c r="F22" s="31">
        <f t="shared" ref="F22:F42" si="0">D22*E22</f>
        <v>0</v>
      </c>
    </row>
    <row r="23" spans="1:7" ht="15" customHeight="1" x14ac:dyDescent="0.3">
      <c r="A23" s="98" t="s">
        <v>34</v>
      </c>
      <c r="B23" s="99" t="s">
        <v>34</v>
      </c>
      <c r="C23" s="100" t="s">
        <v>34</v>
      </c>
      <c r="D23" s="29"/>
      <c r="E23" s="30">
        <v>2691</v>
      </c>
      <c r="F23" s="31">
        <f t="shared" si="0"/>
        <v>0</v>
      </c>
    </row>
    <row r="24" spans="1:7" ht="15" customHeight="1" x14ac:dyDescent="0.3">
      <c r="A24" s="98" t="s">
        <v>35</v>
      </c>
      <c r="B24" s="99" t="s">
        <v>35</v>
      </c>
      <c r="C24" s="100" t="s">
        <v>35</v>
      </c>
      <c r="D24" s="29"/>
      <c r="E24" s="30">
        <v>2405</v>
      </c>
      <c r="F24" s="31">
        <f t="shared" si="0"/>
        <v>0</v>
      </c>
    </row>
    <row r="25" spans="1:7" ht="15" customHeight="1" x14ac:dyDescent="0.3">
      <c r="A25" s="98" t="s">
        <v>36</v>
      </c>
      <c r="B25" s="99" t="s">
        <v>36</v>
      </c>
      <c r="C25" s="100" t="s">
        <v>36</v>
      </c>
      <c r="D25" s="29"/>
      <c r="E25" s="30">
        <v>468</v>
      </c>
      <c r="F25" s="31">
        <f t="shared" si="0"/>
        <v>0</v>
      </c>
    </row>
    <row r="26" spans="1:7" ht="15" customHeight="1" x14ac:dyDescent="0.3">
      <c r="A26" s="98" t="s">
        <v>37</v>
      </c>
      <c r="B26" s="99" t="s">
        <v>37</v>
      </c>
      <c r="C26" s="100" t="s">
        <v>37</v>
      </c>
      <c r="D26" s="29"/>
      <c r="E26" s="30">
        <v>750</v>
      </c>
      <c r="F26" s="31">
        <f t="shared" si="0"/>
        <v>0</v>
      </c>
    </row>
    <row r="27" spans="1:7" ht="15" customHeight="1" x14ac:dyDescent="0.3">
      <c r="A27" s="98" t="s">
        <v>38</v>
      </c>
      <c r="B27" s="99" t="s">
        <v>38</v>
      </c>
      <c r="C27" s="100" t="s">
        <v>38</v>
      </c>
      <c r="D27" s="29"/>
      <c r="E27" s="30">
        <v>878</v>
      </c>
      <c r="F27" s="31">
        <f t="shared" si="0"/>
        <v>0</v>
      </c>
    </row>
    <row r="28" spans="1:7" ht="30" customHeight="1" x14ac:dyDescent="0.3">
      <c r="A28" s="98" t="s">
        <v>39</v>
      </c>
      <c r="B28" s="99" t="s">
        <v>40</v>
      </c>
      <c r="C28" s="100" t="s">
        <v>40</v>
      </c>
      <c r="D28" s="33"/>
      <c r="E28" s="34"/>
      <c r="F28" s="35"/>
    </row>
    <row r="29" spans="1:7" ht="32.4" customHeight="1" x14ac:dyDescent="0.3">
      <c r="A29" s="98" t="s">
        <v>39</v>
      </c>
      <c r="B29" s="99" t="s">
        <v>40</v>
      </c>
      <c r="C29" s="100" t="s">
        <v>40</v>
      </c>
      <c r="D29" s="33"/>
      <c r="E29" s="34"/>
      <c r="F29" s="35"/>
    </row>
    <row r="30" spans="1:7" ht="15" x14ac:dyDescent="0.3">
      <c r="A30" s="98" t="s">
        <v>41</v>
      </c>
      <c r="B30" s="99" t="s">
        <v>42</v>
      </c>
      <c r="C30" s="100" t="s">
        <v>42</v>
      </c>
      <c r="D30" s="33"/>
      <c r="E30" s="34"/>
      <c r="F30" s="35"/>
    </row>
    <row r="31" spans="1:7" ht="15" x14ac:dyDescent="0.3">
      <c r="A31" s="98" t="s">
        <v>43</v>
      </c>
      <c r="B31" s="99"/>
      <c r="C31" s="100"/>
      <c r="D31" s="36"/>
      <c r="E31" s="37">
        <v>2014</v>
      </c>
      <c r="F31" s="38"/>
    </row>
    <row r="32" spans="1:7" ht="15" x14ac:dyDescent="0.3">
      <c r="A32" s="98" t="s">
        <v>44</v>
      </c>
      <c r="B32" s="99" t="s">
        <v>45</v>
      </c>
      <c r="C32" s="100" t="s">
        <v>45</v>
      </c>
      <c r="D32" s="33"/>
      <c r="E32" s="34"/>
      <c r="F32" s="35"/>
    </row>
    <row r="33" spans="1:6" ht="15" x14ac:dyDescent="0.3">
      <c r="A33" s="98" t="s">
        <v>46</v>
      </c>
      <c r="B33" s="99" t="s">
        <v>46</v>
      </c>
      <c r="C33" s="100" t="s">
        <v>46</v>
      </c>
      <c r="D33" s="36"/>
      <c r="E33" s="37">
        <v>845</v>
      </c>
      <c r="F33" s="38">
        <f t="shared" si="0"/>
        <v>0</v>
      </c>
    </row>
    <row r="34" spans="1:6" ht="15" x14ac:dyDescent="0.3">
      <c r="A34" s="98" t="s">
        <v>47</v>
      </c>
      <c r="B34" s="99" t="s">
        <v>47</v>
      </c>
      <c r="C34" s="100" t="s">
        <v>47</v>
      </c>
      <c r="D34" s="36"/>
      <c r="E34" s="37">
        <v>585</v>
      </c>
      <c r="F34" s="38">
        <f t="shared" si="0"/>
        <v>0</v>
      </c>
    </row>
    <row r="35" spans="1:6" ht="15" x14ac:dyDescent="0.3">
      <c r="A35" s="98" t="s">
        <v>48</v>
      </c>
      <c r="B35" s="99" t="s">
        <v>48</v>
      </c>
      <c r="C35" s="100" t="s">
        <v>48</v>
      </c>
      <c r="D35" s="36"/>
      <c r="E35" s="37">
        <v>390</v>
      </c>
      <c r="F35" s="38">
        <f t="shared" si="0"/>
        <v>0</v>
      </c>
    </row>
    <row r="36" spans="1:6" ht="15" x14ac:dyDescent="0.3">
      <c r="A36" s="98" t="s">
        <v>49</v>
      </c>
      <c r="B36" s="99"/>
      <c r="C36" s="100"/>
      <c r="D36" s="33"/>
      <c r="E36" s="34"/>
      <c r="F36" s="35"/>
    </row>
    <row r="37" spans="1:6" ht="15" x14ac:dyDescent="0.3">
      <c r="A37" s="98" t="s">
        <v>50</v>
      </c>
      <c r="B37" s="99" t="s">
        <v>51</v>
      </c>
      <c r="C37" s="100" t="s">
        <v>51</v>
      </c>
      <c r="D37" s="39"/>
      <c r="E37" s="40"/>
      <c r="F37" s="41"/>
    </row>
    <row r="38" spans="1:6" ht="15" x14ac:dyDescent="0.3">
      <c r="A38" s="98" t="s">
        <v>52</v>
      </c>
      <c r="B38" s="99" t="s">
        <v>53</v>
      </c>
      <c r="C38" s="100" t="s">
        <v>53</v>
      </c>
      <c r="D38" s="33"/>
      <c r="E38" s="34"/>
      <c r="F38" s="35"/>
    </row>
    <row r="39" spans="1:6" ht="35.4" customHeight="1" x14ac:dyDescent="0.3">
      <c r="A39" s="98" t="s">
        <v>54</v>
      </c>
      <c r="B39" s="99" t="s">
        <v>55</v>
      </c>
      <c r="C39" s="100" t="s">
        <v>55</v>
      </c>
      <c r="D39" s="33"/>
      <c r="E39" s="34"/>
      <c r="F39" s="35"/>
    </row>
    <row r="40" spans="1:6" ht="18.600000000000001" customHeight="1" x14ac:dyDescent="0.3">
      <c r="A40" s="98" t="s">
        <v>56</v>
      </c>
      <c r="B40" s="99" t="s">
        <v>55</v>
      </c>
      <c r="C40" s="100" t="s">
        <v>55</v>
      </c>
      <c r="D40" s="33"/>
      <c r="E40" s="34"/>
      <c r="F40" s="35"/>
    </row>
    <row r="41" spans="1:6" ht="32.4" customHeight="1" x14ac:dyDescent="0.3">
      <c r="A41" s="98" t="s">
        <v>57</v>
      </c>
      <c r="B41" s="99" t="s">
        <v>55</v>
      </c>
      <c r="C41" s="100" t="s">
        <v>55</v>
      </c>
      <c r="D41" s="33"/>
      <c r="E41" s="34"/>
      <c r="F41" s="35"/>
    </row>
    <row r="42" spans="1:6" ht="15" x14ac:dyDescent="0.3">
      <c r="A42" s="98" t="s">
        <v>58</v>
      </c>
      <c r="B42" s="99"/>
      <c r="C42" s="99"/>
      <c r="D42" s="42"/>
      <c r="E42" s="43">
        <v>2440</v>
      </c>
      <c r="F42" s="38">
        <f t="shared" si="0"/>
        <v>0</v>
      </c>
    </row>
    <row r="43" spans="1:6" ht="15" x14ac:dyDescent="0.3">
      <c r="A43" s="109"/>
      <c r="B43" s="110"/>
      <c r="C43" s="110"/>
      <c r="D43" s="110"/>
      <c r="E43" s="110"/>
      <c r="F43" s="111"/>
    </row>
    <row r="44" spans="1:6" ht="15.6" x14ac:dyDescent="0.3">
      <c r="D44" s="105" t="s">
        <v>59</v>
      </c>
      <c r="E44" s="105"/>
      <c r="F44" s="44">
        <f>SUM(F20:F42)</f>
        <v>0</v>
      </c>
    </row>
    <row r="45" spans="1:6" ht="15.6" x14ac:dyDescent="0.3">
      <c r="D45" s="105" t="s">
        <v>60</v>
      </c>
      <c r="E45" s="105"/>
      <c r="F45" s="45">
        <f>(ROUNDDOWN((F44*0.8),0))</f>
        <v>0</v>
      </c>
    </row>
    <row r="46" spans="1:6" ht="15.6" x14ac:dyDescent="0.3">
      <c r="D46" s="115" t="s">
        <v>61</v>
      </c>
      <c r="E46" s="116"/>
      <c r="F46" s="46">
        <f>F44-F45</f>
        <v>0</v>
      </c>
    </row>
    <row r="47" spans="1:6" ht="15.6" x14ac:dyDescent="0.3">
      <c r="A47" s="22"/>
      <c r="B47" s="22"/>
      <c r="C47" s="22"/>
      <c r="D47" s="47"/>
      <c r="E47" s="47"/>
      <c r="F47" s="48"/>
    </row>
    <row r="48" spans="1:6" ht="15.6" x14ac:dyDescent="0.3">
      <c r="A48" s="124" t="s">
        <v>62</v>
      </c>
      <c r="B48" s="124"/>
      <c r="C48" s="124"/>
      <c r="D48" s="124"/>
      <c r="E48" s="124"/>
      <c r="F48" s="49"/>
    </row>
    <row r="49" spans="1:6" ht="15.6" x14ac:dyDescent="0.3">
      <c r="A49" s="22"/>
      <c r="B49" s="22"/>
      <c r="C49" s="22"/>
      <c r="D49" s="47"/>
      <c r="E49" s="47"/>
      <c r="F49" s="48"/>
    </row>
    <row r="50" spans="1:6" x14ac:dyDescent="0.3">
      <c r="A50" s="117"/>
      <c r="B50" s="117"/>
      <c r="C50" s="117"/>
      <c r="D50" s="117"/>
    </row>
    <row r="51" spans="1:6" x14ac:dyDescent="0.3">
      <c r="A51" s="118" t="s">
        <v>63</v>
      </c>
      <c r="B51" s="117"/>
      <c r="C51" s="117"/>
      <c r="D51" s="117"/>
    </row>
    <row r="54" spans="1:6" x14ac:dyDescent="0.3">
      <c r="A54" s="50" t="s">
        <v>64</v>
      </c>
      <c r="C54" s="113"/>
      <c r="D54" s="113"/>
      <c r="E54" s="51"/>
      <c r="F54" s="113"/>
    </row>
    <row r="55" spans="1:6" ht="15" thickBot="1" x14ac:dyDescent="0.35">
      <c r="A55" t="s">
        <v>65</v>
      </c>
      <c r="C55" s="114"/>
      <c r="D55" s="114"/>
      <c r="F55" s="114"/>
    </row>
    <row r="56" spans="1:6" x14ac:dyDescent="0.3">
      <c r="C56" s="112" t="s">
        <v>66</v>
      </c>
      <c r="D56" s="112"/>
      <c r="E56" s="51"/>
      <c r="F56" s="52" t="s">
        <v>67</v>
      </c>
    </row>
    <row r="57" spans="1:6" x14ac:dyDescent="0.3">
      <c r="A57" t="s">
        <v>68</v>
      </c>
      <c r="C57" s="113"/>
      <c r="D57" s="113"/>
      <c r="E57" s="51"/>
      <c r="F57" s="113"/>
    </row>
    <row r="58" spans="1:6" ht="15" thickBot="1" x14ac:dyDescent="0.35">
      <c r="A58" t="s">
        <v>65</v>
      </c>
      <c r="C58" s="114"/>
      <c r="D58" s="114"/>
      <c r="F58" s="114"/>
    </row>
    <row r="59" spans="1:6" x14ac:dyDescent="0.3">
      <c r="C59" s="112" t="s">
        <v>66</v>
      </c>
      <c r="D59" s="112"/>
      <c r="E59" s="51"/>
      <c r="F59" s="52" t="s">
        <v>67</v>
      </c>
    </row>
    <row r="60" spans="1:6" x14ac:dyDescent="0.3">
      <c r="A60" s="53" t="s">
        <v>69</v>
      </c>
      <c r="B60" s="53"/>
      <c r="C60" s="53"/>
      <c r="D60" s="53"/>
      <c r="E60" s="54"/>
      <c r="F60" s="53"/>
    </row>
    <row r="61" spans="1:6" x14ac:dyDescent="0.3">
      <c r="E61" s="51"/>
    </row>
  </sheetData>
  <mergeCells count="63">
    <mergeCell ref="C59:D59"/>
    <mergeCell ref="A50:D50"/>
    <mergeCell ref="A51:D51"/>
    <mergeCell ref="C54:D55"/>
    <mergeCell ref="F54:F55"/>
    <mergeCell ref="C56:D56"/>
    <mergeCell ref="C57:D58"/>
    <mergeCell ref="F57:F58"/>
    <mergeCell ref="A48:E48"/>
    <mergeCell ref="A36:C36"/>
    <mergeCell ref="A37:C37"/>
    <mergeCell ref="A38:C38"/>
    <mergeCell ref="A39:C39"/>
    <mergeCell ref="A40:C40"/>
    <mergeCell ref="A41:C41"/>
    <mergeCell ref="A42:C42"/>
    <mergeCell ref="A43:F43"/>
    <mergeCell ref="D44:E44"/>
    <mergeCell ref="D45:E45"/>
    <mergeCell ref="D46:E46"/>
    <mergeCell ref="A35:C35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23:C23"/>
    <mergeCell ref="B11:C11"/>
    <mergeCell ref="B12:C12"/>
    <mergeCell ref="B13:D13"/>
    <mergeCell ref="B14:D14"/>
    <mergeCell ref="B15:D15"/>
    <mergeCell ref="B17:D17"/>
    <mergeCell ref="A18:D18"/>
    <mergeCell ref="A20:C20"/>
    <mergeCell ref="A21:F21"/>
    <mergeCell ref="A22:C22"/>
    <mergeCell ref="E16:F16"/>
    <mergeCell ref="B6:E6"/>
    <mergeCell ref="B7:E7"/>
    <mergeCell ref="B8:F8"/>
    <mergeCell ref="B9:F9"/>
    <mergeCell ref="B10:C10"/>
    <mergeCell ref="D10:F10"/>
    <mergeCell ref="F4:F5"/>
    <mergeCell ref="A1:F1"/>
    <mergeCell ref="A2:A3"/>
    <mergeCell ref="B2:B3"/>
    <mergeCell ref="C2:C3"/>
    <mergeCell ref="D2:D3"/>
    <mergeCell ref="E2:E3"/>
    <mergeCell ref="F2:F3"/>
    <mergeCell ref="A4:A5"/>
    <mergeCell ref="B4:B5"/>
    <mergeCell ref="C4:C5"/>
    <mergeCell ref="D4:D5"/>
    <mergeCell ref="E4:E5"/>
  </mergeCells>
  <hyperlinks>
    <hyperlink ref="B17" r:id="rId1" xr:uid="{00000000-0004-0000-0200-000000000000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AV electric - Bus Service</vt:lpstr>
      <vt:lpstr>AV electric - Valley Ford Truck</vt:lpstr>
      <vt:lpstr>AV electric - TESCO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Walton</dc:creator>
  <cp:lastModifiedBy>Adam Prestifilippo</cp:lastModifiedBy>
  <dcterms:created xsi:type="dcterms:W3CDTF">2023-07-12T00:03:36Z</dcterms:created>
  <dcterms:modified xsi:type="dcterms:W3CDTF">2024-09-11T14:12:17Z</dcterms:modified>
</cp:coreProperties>
</file>