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adam\Desktop\ODOT\CURRENT - 2024\"/>
    </mc:Choice>
  </mc:AlternateContent>
  <xr:revisionPtr revIDLastSave="0" documentId="13_ncr:1_{4DD0CD83-4167-4104-B602-84BB2A6E2D9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LTVFS-Bus Service" sheetId="10" r:id="rId1"/>
  </sheets>
  <definedNames>
    <definedName name="_xlnm.Print_Area" localSheetId="0">'LTVFS-Bus Service'!$A$1:$G$111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86" i="10" l="1"/>
  <c r="F92" i="10"/>
  <c r="F91" i="10"/>
  <c r="F90" i="10"/>
  <c r="F89" i="10"/>
  <c r="F88" i="10"/>
  <c r="F87" i="10"/>
  <c r="F85" i="10"/>
  <c r="F83" i="10"/>
  <c r="F82" i="10"/>
  <c r="F81" i="10"/>
  <c r="F80" i="10"/>
  <c r="F78" i="10"/>
  <c r="F77" i="10"/>
  <c r="F76" i="10"/>
  <c r="F75" i="10"/>
  <c r="F74" i="10"/>
  <c r="F73" i="10"/>
  <c r="F72" i="10"/>
  <c r="F71" i="10"/>
  <c r="F70" i="10"/>
  <c r="F69" i="10"/>
  <c r="F68" i="10"/>
  <c r="F67" i="10"/>
  <c r="F66" i="10"/>
  <c r="F65" i="10"/>
  <c r="F64" i="10"/>
  <c r="F63" i="10"/>
  <c r="F62" i="10"/>
  <c r="F61" i="10"/>
  <c r="F58" i="10"/>
  <c r="F57" i="10"/>
  <c r="F56" i="10"/>
  <c r="F55" i="10"/>
  <c r="F54" i="10"/>
  <c r="F53" i="10"/>
  <c r="F52" i="10"/>
  <c r="F51" i="10"/>
  <c r="F50" i="10"/>
  <c r="F49" i="10"/>
  <c r="F48" i="10"/>
  <c r="F47" i="10"/>
  <c r="F46" i="10"/>
  <c r="F44" i="10"/>
  <c r="F43" i="10"/>
  <c r="F42" i="10"/>
  <c r="F41" i="10"/>
  <c r="F40" i="10"/>
  <c r="F38" i="10"/>
  <c r="F34" i="10"/>
  <c r="F33" i="10"/>
  <c r="F32" i="10"/>
  <c r="F31" i="10"/>
  <c r="F30" i="10"/>
  <c r="F29" i="10"/>
  <c r="F28" i="10"/>
  <c r="F27" i="10"/>
  <c r="F24" i="10"/>
  <c r="F23" i="10"/>
  <c r="F22" i="10"/>
  <c r="F21" i="10"/>
  <c r="F20" i="10"/>
  <c r="F94" i="10" l="1"/>
  <c r="C103" i="10"/>
  <c r="F95" i="10" l="1"/>
  <c r="F96" i="10" s="1"/>
</calcChain>
</file>

<file path=xl/sharedStrings.xml><?xml version="1.0" encoding="utf-8"?>
<sst xmlns="http://schemas.openxmlformats.org/spreadsheetml/2006/main" count="127" uniqueCount="115">
  <si>
    <t>Vehicle Type</t>
  </si>
  <si>
    <t>Contract #</t>
  </si>
  <si>
    <t>SAC</t>
  </si>
  <si>
    <t>ODOT Project #</t>
  </si>
  <si>
    <t>State Job Number</t>
  </si>
  <si>
    <t>PID</t>
  </si>
  <si>
    <t>Agency Name</t>
  </si>
  <si>
    <t>Name on Title (if different):</t>
  </si>
  <si>
    <t>Address</t>
  </si>
  <si>
    <t>Contact</t>
  </si>
  <si>
    <t>Phone:</t>
  </si>
  <si>
    <r>
      <t>Fax:</t>
    </r>
    <r>
      <rPr>
        <sz val="12"/>
        <rFont val="Arial"/>
        <family val="2"/>
      </rPr>
      <t xml:space="preserve">  </t>
    </r>
  </si>
  <si>
    <t>Email</t>
  </si>
  <si>
    <t>County</t>
  </si>
  <si>
    <t>Vendor</t>
  </si>
  <si>
    <t>Information</t>
  </si>
  <si>
    <t>Item</t>
  </si>
  <si>
    <t>Quantity</t>
  </si>
  <si>
    <t>Unit Price</t>
  </si>
  <si>
    <t>Total</t>
  </si>
  <si>
    <t>Storage Area (Medical Walker)</t>
  </si>
  <si>
    <t>Single Passenger Seat with Grab Rails</t>
  </si>
  <si>
    <t>TOTAL COST</t>
  </si>
  <si>
    <t>FEDERAL SHARE</t>
  </si>
  <si>
    <t>LOCAL SHARE</t>
  </si>
  <si>
    <t>Please sign below to confirm the items listed above are the items requested.</t>
  </si>
  <si>
    <t>Agency</t>
  </si>
  <si>
    <t xml:space="preserve">Authorized Approval </t>
  </si>
  <si>
    <t>signature</t>
  </si>
  <si>
    <t>date</t>
  </si>
  <si>
    <t>Vehicle Vendor</t>
  </si>
  <si>
    <t>NOTE:  The contract has been verified for this project and there are sufficient funds to cover the costs.</t>
  </si>
  <si>
    <t>LTV-12-2</t>
  </si>
  <si>
    <t>LTV-0-6</t>
  </si>
  <si>
    <t>LTV-16-2</t>
  </si>
  <si>
    <t>Options</t>
  </si>
  <si>
    <t>Single Three Step Fold Away</t>
  </si>
  <si>
    <t>Double Three Step Fold Away</t>
  </si>
  <si>
    <t>Double Passenger Seat with Grab Rails</t>
  </si>
  <si>
    <t>Single Jump Seat</t>
  </si>
  <si>
    <t>Double Jump Seat</t>
  </si>
  <si>
    <t>Seat Belt Extenders</t>
  </si>
  <si>
    <t>Seat to Accommodate Removable Child Seat</t>
  </si>
  <si>
    <t>Sure-Loc</t>
  </si>
  <si>
    <t>Sure-Loc Webbing Loop</t>
  </si>
  <si>
    <t>Q-Straint</t>
  </si>
  <si>
    <t>Q-Straint Webbing Loop</t>
  </si>
  <si>
    <t>Fifth Retractor</t>
  </si>
  <si>
    <t>Dual Air Compressor</t>
  </si>
  <si>
    <t>Public Information System</t>
  </si>
  <si>
    <t>Passenger Call Bell System</t>
  </si>
  <si>
    <t>Radio Ground Plane</t>
  </si>
  <si>
    <t>Energy Absorbing Front Bumper</t>
  </si>
  <si>
    <t>Energy Absorbing Rear Bumper</t>
  </si>
  <si>
    <t>Heavy Duty Suspension</t>
  </si>
  <si>
    <t>Ceiling Hand Rails</t>
  </si>
  <si>
    <t>Standard Overhead Luggage Rack</t>
  </si>
  <si>
    <t>Reading Lights for Overhead Luggage Rack</t>
  </si>
  <si>
    <t>Non-retractable Seat Belts</t>
  </si>
  <si>
    <t>AED Device</t>
  </si>
  <si>
    <t>Yellow Powder Coated Rails and Stanchions</t>
  </si>
  <si>
    <t>Single Integrated Child Seat</t>
  </si>
  <si>
    <t>Double Integrated Child Seat</t>
  </si>
  <si>
    <t>Single Integrated Child Seat with Adult Companion Seat</t>
  </si>
  <si>
    <t>Slip Resisitent Floor Covering</t>
  </si>
  <si>
    <t>Extended Air Valves for Inner Duals</t>
  </si>
  <si>
    <t>Midship Marker with Turn Lights LED</t>
  </si>
  <si>
    <t>Solid Color Paint Scheme</t>
  </si>
  <si>
    <t>Mirror Mount on Front Hood</t>
  </si>
  <si>
    <t>Rear Emergency Exit Door</t>
  </si>
  <si>
    <t>Idle Engine Shutoff</t>
  </si>
  <si>
    <t>Backup Alert System</t>
  </si>
  <si>
    <t>Backup Camera and Monitor Installed</t>
  </si>
  <si>
    <t>Skirt Mounted A/C</t>
  </si>
  <si>
    <t>Plexiglass Tinted Driver Screen</t>
  </si>
  <si>
    <t>Flat Floor</t>
  </si>
  <si>
    <t>Bus Service Inc.</t>
  </si>
  <si>
    <t>Adam@buyabus.net</t>
  </si>
  <si>
    <t>Electric Door</t>
  </si>
  <si>
    <t>Exterior Electric Door Switch</t>
  </si>
  <si>
    <t>Sure-Lock Q Straight Slide &amp; Click Securement System 8100-A1-SC or approved Equal</t>
  </si>
  <si>
    <t>WC 18 Wheelchair tiedown and Occupant Restraint System</t>
  </si>
  <si>
    <t xml:space="preserve">Optional  L-Track per foot Secure Lok, Q Straint, Omni Floor Anchor System </t>
  </si>
  <si>
    <t>Rear AC In-wall evaporator</t>
  </si>
  <si>
    <t>LIGHT TRANSIT VEHICLE-FIBERGLASS OVER STEEL (LTV-FS) COST WORKSHEET</t>
  </si>
  <si>
    <t>LTV-FS</t>
  </si>
  <si>
    <t>LTV-12-3</t>
  </si>
  <si>
    <t>LTV-13-2</t>
  </si>
  <si>
    <t>Driveline Retarder (LTVs Only)</t>
  </si>
  <si>
    <t>Seats</t>
  </si>
  <si>
    <t>Lift</t>
  </si>
  <si>
    <t>Securement System</t>
  </si>
  <si>
    <t>Optional Equipment</t>
  </si>
  <si>
    <t>Oxygen TankSecurement</t>
  </si>
  <si>
    <t>3153 Lamb Ave</t>
  </si>
  <si>
    <t>Columbus, OH 43219</t>
  </si>
  <si>
    <t>Adam Prestifilippo</t>
  </si>
  <si>
    <t>248-24</t>
  </si>
  <si>
    <t xml:space="preserve">CNG fueled vehicles including hardened valves &amp; seals </t>
  </si>
  <si>
    <t>LPG fueled vehicles including hardened valves &amp; seals</t>
  </si>
  <si>
    <t>External bicycle rack</t>
  </si>
  <si>
    <t>Sanitation System</t>
  </si>
  <si>
    <t>Automatic audio stop announcement system</t>
  </si>
  <si>
    <r>
      <t xml:space="preserve">Ricon (800 lb max capacity) </t>
    </r>
    <r>
      <rPr>
        <b/>
        <sz val="12"/>
        <color rgb="FFFF0000"/>
        <rFont val="Arial"/>
        <family val="2"/>
      </rPr>
      <t>UNAVAILABLE</t>
    </r>
  </si>
  <si>
    <r>
      <t xml:space="preserve">Braun (800 lb max. capacity) </t>
    </r>
    <r>
      <rPr>
        <b/>
        <sz val="12"/>
        <color rgb="FFFF0000"/>
        <rFont val="Arial"/>
        <family val="2"/>
      </rPr>
      <t>UNAVAILABLE</t>
    </r>
  </si>
  <si>
    <t xml:space="preserve">1000 lb max. capacity </t>
  </si>
  <si>
    <r>
      <t xml:space="preserve">Hyrdrogen fuel cell system </t>
    </r>
    <r>
      <rPr>
        <b/>
        <sz val="12"/>
        <color rgb="FFFF0000"/>
        <rFont val="Arial"/>
        <family val="2"/>
      </rPr>
      <t>UNAVAILABLE</t>
    </r>
  </si>
  <si>
    <r>
      <t xml:space="preserve">Kneeling System </t>
    </r>
    <r>
      <rPr>
        <b/>
        <sz val="12"/>
        <color rgb="FFFF0000"/>
        <rFont val="Arial"/>
        <family val="2"/>
      </rPr>
      <t>UNAVAILABLE</t>
    </r>
  </si>
  <si>
    <r>
      <t xml:space="preserve">Constant ride height control with minimum three electronic height sensors </t>
    </r>
    <r>
      <rPr>
        <b/>
        <sz val="12"/>
        <color rgb="FFFF0000"/>
        <rFont val="Arial"/>
        <family val="2"/>
      </rPr>
      <t>UNAVAILABLE</t>
    </r>
  </si>
  <si>
    <r>
      <t xml:space="preserve">Air spring suspension with full kneeling feature including DC Motor driven air compressor (5 CFM @100 PSI &amp; 1750 RPM). </t>
    </r>
    <r>
      <rPr>
        <b/>
        <sz val="12"/>
        <color rgb="FFFF0000"/>
        <rFont val="Arial"/>
        <family val="2"/>
      </rPr>
      <t>UNAVAILABLE</t>
    </r>
  </si>
  <si>
    <r>
      <t xml:space="preserve">Price Quote: </t>
    </r>
    <r>
      <rPr>
        <b/>
        <sz val="12"/>
        <color indexed="10"/>
        <rFont val="Arial"/>
        <family val="2"/>
      </rPr>
      <t>Effective until June 30, 2026</t>
    </r>
  </si>
  <si>
    <t>-</t>
  </si>
  <si>
    <t xml:space="preserve">Internal bicycle rack </t>
  </si>
  <si>
    <t>614-471-2877</t>
  </si>
  <si>
    <t>*Last Updated September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</si>
</sst>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$&quot;#,##0_);\(&quot;$&quot;#,##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&quot;$&quot;#,##0.00"/>
    <numFmt numFmtId="165" formatCode="&quot;$&quot;#,##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2"/>
      <color indexed="10"/>
      <name val="Arial"/>
      <family val="2"/>
    </font>
    <font>
      <sz val="12"/>
      <color indexed="8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sz val="11"/>
      <name val="Calibri"/>
      <family val="2"/>
      <scheme val="minor"/>
    </font>
    <font>
      <sz val="10"/>
      <name val="Arial"/>
      <family val="2"/>
    </font>
    <font>
      <u/>
      <sz val="12"/>
      <name val="Arial"/>
      <family val="2"/>
    </font>
    <font>
      <b/>
      <sz val="12"/>
      <color rgb="FFFF0000"/>
      <name val="Arial"/>
      <family val="2"/>
    </font>
    <font>
      <sz val="12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6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9">
    <xf numFmtId="0" fontId="0" fillId="0" borderId="0"/>
    <xf numFmtId="44" fontId="1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5" fontId="14" fillId="0" borderId="0"/>
    <xf numFmtId="0" fontId="2" fillId="2" borderId="0" applyNumberFormat="0" applyBorder="0" applyAlignment="0" applyProtection="0"/>
    <xf numFmtId="0" fontId="1" fillId="4" borderId="0" applyNumberFormat="0" applyBorder="0" applyAlignment="0" applyProtection="0"/>
    <xf numFmtId="0" fontId="14" fillId="0" borderId="0"/>
    <xf numFmtId="44" fontId="14" fillId="0" borderId="0" applyFont="0" applyFill="0" applyBorder="0" applyAlignment="0" applyProtection="0"/>
    <xf numFmtId="0" fontId="14" fillId="0" borderId="0"/>
  </cellStyleXfs>
  <cellXfs count="112">
    <xf numFmtId="0" fontId="0" fillId="0" borderId="0" xfId="0"/>
    <xf numFmtId="0" fontId="3" fillId="0" borderId="4" xfId="0" applyFont="1" applyBorder="1" applyAlignment="1">
      <alignment vertical="center" wrapText="1"/>
    </xf>
    <xf numFmtId="0" fontId="3" fillId="0" borderId="4" xfId="0" applyFont="1" applyBorder="1" applyAlignment="1">
      <alignment horizontal="center" wrapText="1"/>
    </xf>
    <xf numFmtId="0" fontId="5" fillId="0" borderId="4" xfId="0" applyFont="1" applyBorder="1" applyAlignment="1">
      <alignment horizontal="center" vertical="center"/>
    </xf>
    <xf numFmtId="0" fontId="6" fillId="0" borderId="4" xfId="2" applyBorder="1" applyAlignment="1" applyProtection="1">
      <protection locked="0"/>
    </xf>
    <xf numFmtId="0" fontId="4" fillId="0" borderId="4" xfId="0" applyFont="1" applyBorder="1" applyProtection="1">
      <protection locked="0"/>
    </xf>
    <xf numFmtId="0" fontId="3" fillId="0" borderId="2" xfId="0" applyFont="1" applyBorder="1"/>
    <xf numFmtId="0" fontId="4" fillId="0" borderId="11" xfId="0" applyFont="1" applyBorder="1" applyAlignment="1">
      <alignment vertical="top"/>
    </xf>
    <xf numFmtId="0" fontId="7" fillId="0" borderId="12" xfId="0" applyFont="1" applyBorder="1"/>
    <xf numFmtId="0" fontId="3" fillId="0" borderId="13" xfId="0" applyFont="1" applyBorder="1"/>
    <xf numFmtId="0" fontId="4" fillId="0" borderId="0" xfId="0" applyFont="1" applyAlignment="1">
      <alignment vertical="top"/>
    </xf>
    <xf numFmtId="0" fontId="4" fillId="0" borderId="15" xfId="0" applyFont="1" applyBorder="1"/>
    <xf numFmtId="0" fontId="4" fillId="0" borderId="13" xfId="0" applyFont="1" applyBorder="1"/>
    <xf numFmtId="0" fontId="3" fillId="0" borderId="14" xfId="0" applyFont="1" applyBorder="1"/>
    <xf numFmtId="0" fontId="4" fillId="0" borderId="14" xfId="0" applyFont="1" applyBorder="1" applyAlignment="1">
      <alignment vertical="top"/>
    </xf>
    <xf numFmtId="0" fontId="0" fillId="0" borderId="3" xfId="0" applyBorder="1"/>
    <xf numFmtId="0" fontId="8" fillId="0" borderId="1" xfId="0" applyFont="1" applyBorder="1"/>
    <xf numFmtId="0" fontId="4" fillId="0" borderId="9" xfId="0" applyFont="1" applyBorder="1"/>
    <xf numFmtId="0" fontId="4" fillId="0" borderId="0" xfId="0" applyFont="1"/>
    <xf numFmtId="0" fontId="0" fillId="0" borderId="7" xfId="0" applyBorder="1"/>
    <xf numFmtId="0" fontId="3" fillId="3" borderId="6" xfId="0" applyFont="1" applyFill="1" applyBorder="1"/>
    <xf numFmtId="0" fontId="3" fillId="3" borderId="7" xfId="0" applyFont="1" applyFill="1" applyBorder="1"/>
    <xf numFmtId="0" fontId="3" fillId="3" borderId="4" xfId="0" applyFont="1" applyFill="1" applyBorder="1" applyAlignment="1">
      <alignment horizontal="center"/>
    </xf>
    <xf numFmtId="42" fontId="3" fillId="0" borderId="4" xfId="1" applyNumberFormat="1" applyFont="1" applyBorder="1" applyAlignment="1" applyProtection="1">
      <alignment horizontal="left" vertical="center" wrapText="1"/>
      <protection hidden="1"/>
    </xf>
    <xf numFmtId="42" fontId="3" fillId="0" borderId="4" xfId="1" applyNumberFormat="1" applyFont="1" applyFill="1" applyBorder="1" applyAlignment="1" applyProtection="1">
      <alignment horizontal="left" vertical="center" wrapText="1"/>
      <protection hidden="1"/>
    </xf>
    <xf numFmtId="0" fontId="3" fillId="0" borderId="0" xfId="0" applyFont="1"/>
    <xf numFmtId="42" fontId="4" fillId="0" borderId="0" xfId="1" applyNumberFormat="1" applyFont="1" applyBorder="1" applyAlignment="1" applyProtection="1">
      <alignment horizontal="center" wrapText="1"/>
    </xf>
    <xf numFmtId="0" fontId="14" fillId="0" borderId="0" xfId="0" applyFont="1"/>
    <xf numFmtId="5" fontId="14" fillId="0" borderId="0" xfId="3"/>
    <xf numFmtId="0" fontId="0" fillId="0" borderId="0" xfId="0" applyAlignment="1">
      <alignment horizontal="center"/>
    </xf>
    <xf numFmtId="0" fontId="7" fillId="0" borderId="0" xfId="0" applyFont="1"/>
    <xf numFmtId="5" fontId="7" fillId="0" borderId="0" xfId="3" applyFont="1"/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3" borderId="6" xfId="0" applyFont="1" applyFill="1" applyBorder="1" applyAlignment="1">
      <alignment horizontal="center"/>
    </xf>
    <xf numFmtId="42" fontId="10" fillId="3" borderId="6" xfId="0" applyNumberFormat="1" applyFont="1" applyFill="1" applyBorder="1" applyAlignment="1">
      <alignment horizontal="left" vertical="center" wrapText="1"/>
    </xf>
    <xf numFmtId="42" fontId="4" fillId="3" borderId="7" xfId="0" applyNumberFormat="1" applyFont="1" applyFill="1" applyBorder="1" applyAlignment="1">
      <alignment horizontal="left" vertical="center" wrapText="1"/>
    </xf>
    <xf numFmtId="0" fontId="0" fillId="0" borderId="14" xfId="0" applyBorder="1"/>
    <xf numFmtId="42" fontId="4" fillId="0" borderId="4" xfId="1" applyNumberFormat="1" applyFont="1" applyBorder="1" applyAlignment="1" applyProtection="1">
      <alignment horizontal="left" vertical="center" wrapText="1"/>
    </xf>
    <xf numFmtId="5" fontId="4" fillId="0" borderId="0" xfId="3" applyFont="1" applyAlignment="1">
      <alignment horizontal="center" vertical="center"/>
    </xf>
    <xf numFmtId="164" fontId="4" fillId="0" borderId="0" xfId="0" applyNumberFormat="1" applyFont="1" applyAlignment="1">
      <alignment horizontal="right" wrapText="1"/>
    </xf>
    <xf numFmtId="0" fontId="4" fillId="0" borderId="2" xfId="0" applyFont="1" applyBorder="1" applyAlignment="1" applyProtection="1">
      <alignment horizontal="center" vertical="center"/>
      <protection locked="0"/>
    </xf>
    <xf numFmtId="42" fontId="4" fillId="0" borderId="2" xfId="1" applyNumberFormat="1" applyFont="1" applyBorder="1" applyAlignment="1" applyProtection="1">
      <alignment horizontal="left" vertical="center" wrapText="1"/>
    </xf>
    <xf numFmtId="0" fontId="4" fillId="5" borderId="4" xfId="0" applyFont="1" applyFill="1" applyBorder="1" applyAlignment="1" applyProtection="1">
      <alignment horizontal="center" vertical="center"/>
      <protection locked="0"/>
    </xf>
    <xf numFmtId="0" fontId="4" fillId="5" borderId="4" xfId="2" applyFont="1" applyFill="1" applyBorder="1" applyAlignment="1" applyProtection="1">
      <alignment horizontal="center" vertical="center"/>
      <protection locked="0"/>
    </xf>
    <xf numFmtId="42" fontId="4" fillId="5" borderId="4" xfId="1" applyNumberFormat="1" applyFont="1" applyFill="1" applyBorder="1" applyAlignment="1" applyProtection="1">
      <alignment horizontal="left" vertical="center" wrapText="1"/>
    </xf>
    <xf numFmtId="0" fontId="4" fillId="5" borderId="2" xfId="0" applyFont="1" applyFill="1" applyBorder="1" applyAlignment="1" applyProtection="1">
      <alignment horizontal="center" vertical="center"/>
      <protection locked="0"/>
    </xf>
    <xf numFmtId="42" fontId="4" fillId="5" borderId="2" xfId="1" applyNumberFormat="1" applyFont="1" applyFill="1" applyBorder="1" applyAlignment="1" applyProtection="1">
      <alignment horizontal="left" vertical="center" wrapText="1"/>
    </xf>
    <xf numFmtId="0" fontId="4" fillId="6" borderId="2" xfId="0" applyFont="1" applyFill="1" applyBorder="1" applyAlignment="1" applyProtection="1">
      <alignment horizontal="center" vertical="center"/>
      <protection locked="0"/>
    </xf>
    <xf numFmtId="42" fontId="4" fillId="6" borderId="2" xfId="1" applyNumberFormat="1" applyFont="1" applyFill="1" applyBorder="1" applyAlignment="1" applyProtection="1">
      <alignment horizontal="left" vertical="center" wrapText="1"/>
    </xf>
    <xf numFmtId="165" fontId="17" fillId="0" borderId="4" xfId="1" applyNumberFormat="1" applyFont="1" applyBorder="1" applyAlignment="1" applyProtection="1">
      <alignment horizontal="center"/>
    </xf>
    <xf numFmtId="42" fontId="4" fillId="0" borderId="4" xfId="0" applyNumberFormat="1" applyFont="1" applyBorder="1" applyAlignment="1">
      <alignment horizontal="left" vertical="center" wrapText="1"/>
    </xf>
    <xf numFmtId="165" fontId="17" fillId="0" borderId="4" xfId="0" applyNumberFormat="1" applyFont="1" applyBorder="1" applyAlignment="1">
      <alignment horizontal="right"/>
    </xf>
    <xf numFmtId="0" fontId="11" fillId="0" borderId="4" xfId="0" applyFont="1" applyBorder="1" applyAlignment="1">
      <alignment horizontal="left" vertical="center"/>
    </xf>
    <xf numFmtId="0" fontId="2" fillId="2" borderId="2" xfId="4" applyBorder="1" applyAlignment="1" applyProtection="1">
      <alignment horizontal="center" vertical="top" wrapText="1"/>
    </xf>
    <xf numFmtId="0" fontId="0" fillId="0" borderId="0" xfId="0" applyAlignment="1" applyProtection="1">
      <alignment horizontal="center"/>
      <protection locked="0"/>
    </xf>
    <xf numFmtId="0" fontId="0" fillId="0" borderId="16" xfId="0" applyBorder="1" applyAlignment="1" applyProtection="1">
      <alignment horizont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0" fontId="0" fillId="0" borderId="17" xfId="0" applyBorder="1" applyAlignment="1">
      <alignment horizontal="center"/>
    </xf>
    <xf numFmtId="0" fontId="12" fillId="0" borderId="5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0" fillId="0" borderId="0" xfId="0"/>
    <xf numFmtId="0" fontId="13" fillId="0" borderId="0" xfId="0" applyFont="1"/>
    <xf numFmtId="0" fontId="17" fillId="0" borderId="5" xfId="0" applyFont="1" applyBorder="1" applyAlignment="1">
      <alignment horizontal="left" vertical="top" wrapText="1"/>
    </xf>
    <xf numFmtId="0" fontId="17" fillId="0" borderId="6" xfId="0" applyFont="1" applyBorder="1" applyAlignment="1">
      <alignment horizontal="left" vertical="top" wrapText="1"/>
    </xf>
    <xf numFmtId="0" fontId="17" fillId="0" borderId="7" xfId="0" applyFont="1" applyBorder="1" applyAlignment="1">
      <alignment horizontal="left" vertical="top" wrapText="1"/>
    </xf>
    <xf numFmtId="0" fontId="4" fillId="0" borderId="10" xfId="0" applyFont="1" applyBorder="1" applyAlignment="1">
      <alignment horizontal="left"/>
    </xf>
    <xf numFmtId="0" fontId="4" fillId="0" borderId="11" xfId="0" applyFont="1" applyBorder="1" applyAlignment="1">
      <alignment horizontal="left"/>
    </xf>
    <xf numFmtId="0" fontId="4" fillId="0" borderId="12" xfId="0" applyFont="1" applyBorder="1" applyAlignment="1">
      <alignment horizontal="left"/>
    </xf>
    <xf numFmtId="0" fontId="17" fillId="0" borderId="10" xfId="0" applyFont="1" applyBorder="1" applyAlignment="1">
      <alignment horizontal="left"/>
    </xf>
    <xf numFmtId="0" fontId="17" fillId="0" borderId="11" xfId="0" applyFont="1" applyBorder="1" applyAlignment="1">
      <alignment horizontal="left"/>
    </xf>
    <xf numFmtId="0" fontId="17" fillId="0" borderId="12" xfId="0" applyFont="1" applyBorder="1" applyAlignment="1">
      <alignment horizontal="left"/>
    </xf>
    <xf numFmtId="0" fontId="17" fillId="4" borderId="5" xfId="5" applyFont="1" applyBorder="1" applyAlignment="1" applyProtection="1">
      <alignment horizontal="center"/>
    </xf>
    <xf numFmtId="0" fontId="17" fillId="4" borderId="6" xfId="5" applyFont="1" applyBorder="1" applyAlignment="1" applyProtection="1">
      <alignment horizontal="center"/>
    </xf>
    <xf numFmtId="0" fontId="17" fillId="4" borderId="7" xfId="5" applyFont="1" applyBorder="1" applyAlignment="1" applyProtection="1">
      <alignment horizontal="center"/>
    </xf>
    <xf numFmtId="0" fontId="4" fillId="0" borderId="4" xfId="0" applyFont="1" applyBorder="1" applyAlignment="1">
      <alignment horizontal="left" vertical="top" wrapText="1"/>
    </xf>
    <xf numFmtId="0" fontId="3" fillId="3" borderId="5" xfId="0" applyFont="1" applyFill="1" applyBorder="1" applyAlignment="1">
      <alignment horizontal="left" vertical="top" wrapText="1"/>
    </xf>
    <xf numFmtId="0" fontId="3" fillId="3" borderId="6" xfId="0" applyFont="1" applyFill="1" applyBorder="1" applyAlignment="1">
      <alignment horizontal="left" vertical="top" wrapText="1"/>
    </xf>
    <xf numFmtId="0" fontId="7" fillId="0" borderId="0" xfId="0" applyFont="1" applyAlignment="1">
      <alignment vertical="top"/>
    </xf>
    <xf numFmtId="0" fontId="7" fillId="0" borderId="15" xfId="0" applyFont="1" applyBorder="1" applyAlignment="1">
      <alignment vertical="top"/>
    </xf>
    <xf numFmtId="0" fontId="15" fillId="0" borderId="8" xfId="2" applyFont="1" applyBorder="1" applyAlignment="1" applyProtection="1">
      <alignment horizontal="left"/>
    </xf>
    <xf numFmtId="0" fontId="15" fillId="0" borderId="1" xfId="2" applyFont="1" applyBorder="1" applyAlignment="1" applyProtection="1">
      <alignment horizontal="left"/>
    </xf>
    <xf numFmtId="0" fontId="3" fillId="0" borderId="6" xfId="0" applyFont="1" applyBorder="1" applyAlignment="1">
      <alignment horizontal="center"/>
    </xf>
    <xf numFmtId="0" fontId="6" fillId="0" borderId="5" xfId="2" applyBorder="1" applyAlignment="1" applyProtection="1">
      <alignment horizontal="center"/>
      <protection locked="0"/>
    </xf>
    <xf numFmtId="0" fontId="6" fillId="0" borderId="7" xfId="2" applyBorder="1" applyAlignment="1" applyProtection="1">
      <alignment horizontal="center"/>
      <protection locked="0"/>
    </xf>
    <xf numFmtId="0" fontId="4" fillId="0" borderId="5" xfId="0" applyFont="1" applyBorder="1" applyAlignment="1" applyProtection="1">
      <alignment horizontal="center"/>
      <protection locked="0"/>
    </xf>
    <xf numFmtId="0" fontId="4" fillId="0" borderId="7" xfId="0" applyFont="1" applyBorder="1" applyAlignment="1" applyProtection="1">
      <alignment horizontal="center"/>
      <protection locked="0"/>
    </xf>
    <xf numFmtId="0" fontId="4" fillId="0" borderId="10" xfId="0" applyFont="1" applyBorder="1" applyAlignment="1">
      <alignment horizontal="left" vertical="top"/>
    </xf>
    <xf numFmtId="0" fontId="4" fillId="0" borderId="11" xfId="0" applyFont="1" applyBorder="1" applyAlignment="1">
      <alignment horizontal="left" vertical="top"/>
    </xf>
    <xf numFmtId="0" fontId="4" fillId="0" borderId="14" xfId="0" applyFont="1" applyBorder="1" applyAlignment="1">
      <alignment horizontal="left" vertical="top"/>
    </xf>
    <xf numFmtId="0" fontId="4" fillId="0" borderId="0" xfId="0" applyFont="1" applyAlignment="1">
      <alignment horizontal="left" vertical="top"/>
    </xf>
    <xf numFmtId="0" fontId="4" fillId="0" borderId="6" xfId="0" applyFont="1" applyBorder="1" applyAlignment="1" applyProtection="1">
      <alignment horizontal="center"/>
      <protection locked="0"/>
    </xf>
    <xf numFmtId="0" fontId="4" fillId="0" borderId="8" xfId="0" applyFont="1" applyBorder="1" applyAlignment="1" applyProtection="1">
      <alignment horizontal="left"/>
      <protection locked="0"/>
    </xf>
    <xf numFmtId="0" fontId="4" fillId="0" borderId="9" xfId="0" applyFont="1" applyBorder="1" applyAlignment="1" applyProtection="1">
      <alignment horizontal="left"/>
      <protection locked="0"/>
    </xf>
    <xf numFmtId="0" fontId="3" fillId="0" borderId="5" xfId="0" applyFont="1" applyBorder="1" applyAlignment="1" applyProtection="1">
      <alignment horizontal="left"/>
      <protection locked="0"/>
    </xf>
    <xf numFmtId="0" fontId="3" fillId="0" borderId="6" xfId="0" applyFont="1" applyBorder="1" applyAlignment="1" applyProtection="1">
      <alignment horizontal="left"/>
      <protection locked="0"/>
    </xf>
    <xf numFmtId="0" fontId="3" fillId="0" borderId="7" xfId="0" applyFont="1" applyBorder="1" applyAlignment="1" applyProtection="1">
      <alignment horizontal="left"/>
      <protection locked="0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</cellXfs>
  <cellStyles count="9">
    <cellStyle name="20% - Accent1" xfId="5" builtinId="30"/>
    <cellStyle name="60% - Accent3 2" xfId="4" xr:uid="{00000000-0005-0000-0000-000001000000}"/>
    <cellStyle name="Currency" xfId="1" builtinId="4"/>
    <cellStyle name="Currency 2" xfId="7" xr:uid="{00000000-0005-0000-0000-000003000000}"/>
    <cellStyle name="Currency0" xfId="3" xr:uid="{00000000-0005-0000-0000-000004000000}"/>
    <cellStyle name="Hyperlink 2" xfId="2" xr:uid="{00000000-0005-0000-0000-000005000000}"/>
    <cellStyle name="Normal" xfId="0" builtinId="0"/>
    <cellStyle name="Normal 2" xfId="8" xr:uid="{00000000-0005-0000-0000-000007000000}"/>
    <cellStyle name="Normal 3" xfId="6" xr:uid="{00000000-0005-0000-0000-000008000000}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dam@buyabus.ne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19"/>
  <sheetViews>
    <sheetView tabSelected="1" zoomScaleNormal="100" workbookViewId="0">
      <selection activeCell="B6" sqref="B6:E6"/>
    </sheetView>
  </sheetViews>
  <sheetFormatPr defaultColWidth="8.6640625" defaultRowHeight="14.4" x14ac:dyDescent="0.3"/>
  <cols>
    <col min="1" max="1" width="16" customWidth="1"/>
    <col min="2" max="2" width="26.44140625" customWidth="1"/>
    <col min="3" max="3" width="9.44140625" customWidth="1"/>
    <col min="4" max="4" width="12.44140625" customWidth="1"/>
    <col min="5" max="5" width="13" customWidth="1"/>
    <col min="6" max="6" width="13.5546875" customWidth="1"/>
    <col min="7" max="7" width="10.5546875" bestFit="1" customWidth="1"/>
  </cols>
  <sheetData>
    <row r="1" spans="1:7" ht="15.6" customHeight="1" x14ac:dyDescent="0.3">
      <c r="A1" s="103" t="s">
        <v>84</v>
      </c>
      <c r="B1" s="103"/>
      <c r="C1" s="103"/>
      <c r="D1" s="103"/>
      <c r="E1" s="103"/>
      <c r="F1" s="103"/>
      <c r="G1" s="25"/>
    </row>
    <row r="2" spans="1:7" ht="15" customHeight="1" x14ac:dyDescent="0.3">
      <c r="A2" s="104" t="s">
        <v>0</v>
      </c>
      <c r="B2" s="106" t="s">
        <v>1</v>
      </c>
      <c r="C2" s="106" t="s">
        <v>2</v>
      </c>
      <c r="D2" s="104" t="s">
        <v>3</v>
      </c>
      <c r="E2" s="104" t="s">
        <v>4</v>
      </c>
      <c r="F2" s="104" t="s">
        <v>5</v>
      </c>
      <c r="G2" s="25"/>
    </row>
    <row r="3" spans="1:7" ht="15" customHeight="1" x14ac:dyDescent="0.3">
      <c r="A3" s="105"/>
      <c r="B3" s="107"/>
      <c r="C3" s="107"/>
      <c r="D3" s="105"/>
      <c r="E3" s="105"/>
      <c r="F3" s="105"/>
      <c r="G3" s="25"/>
    </row>
    <row r="4" spans="1:7" ht="15.75" customHeight="1" x14ac:dyDescent="0.3">
      <c r="A4" s="101" t="s">
        <v>85</v>
      </c>
      <c r="B4" s="101" t="s">
        <v>97</v>
      </c>
      <c r="C4" s="101"/>
      <c r="D4" s="108"/>
      <c r="E4" s="110"/>
      <c r="F4" s="101"/>
      <c r="G4" s="25"/>
    </row>
    <row r="5" spans="1:7" ht="15.75" customHeight="1" x14ac:dyDescent="0.3">
      <c r="A5" s="102"/>
      <c r="B5" s="102"/>
      <c r="C5" s="102"/>
      <c r="D5" s="109"/>
      <c r="E5" s="111"/>
      <c r="F5" s="102"/>
      <c r="G5" s="25"/>
    </row>
    <row r="6" spans="1:7" ht="15.6" customHeight="1" x14ac:dyDescent="0.3">
      <c r="A6" s="1" t="s">
        <v>6</v>
      </c>
      <c r="B6" s="89"/>
      <c r="C6" s="95"/>
      <c r="D6" s="95"/>
      <c r="E6" s="90"/>
      <c r="F6" s="2"/>
      <c r="G6" s="25"/>
    </row>
    <row r="7" spans="1:7" ht="30.75" customHeight="1" x14ac:dyDescent="0.3">
      <c r="A7" s="32" t="s">
        <v>7</v>
      </c>
      <c r="B7" s="89"/>
      <c r="C7" s="95"/>
      <c r="D7" s="95"/>
      <c r="E7" s="90"/>
      <c r="F7" s="3"/>
      <c r="G7" s="25"/>
    </row>
    <row r="8" spans="1:7" ht="19.2" customHeight="1" x14ac:dyDescent="0.3">
      <c r="A8" s="32" t="s">
        <v>8</v>
      </c>
      <c r="B8" s="89"/>
      <c r="C8" s="95"/>
      <c r="D8" s="95"/>
      <c r="E8" s="95"/>
      <c r="F8" s="90"/>
      <c r="G8" s="25"/>
    </row>
    <row r="9" spans="1:7" ht="19.2" customHeight="1" x14ac:dyDescent="0.3">
      <c r="A9" s="32" t="s">
        <v>9</v>
      </c>
      <c r="B9" s="89"/>
      <c r="C9" s="95"/>
      <c r="D9" s="95"/>
      <c r="E9" s="95"/>
      <c r="F9" s="90"/>
      <c r="G9" s="25"/>
    </row>
    <row r="10" spans="1:7" ht="19.2" customHeight="1" x14ac:dyDescent="0.3">
      <c r="A10" s="33" t="s">
        <v>10</v>
      </c>
      <c r="B10" s="96"/>
      <c r="C10" s="97"/>
      <c r="D10" s="98" t="s">
        <v>11</v>
      </c>
      <c r="E10" s="99"/>
      <c r="F10" s="100"/>
      <c r="G10" s="25"/>
    </row>
    <row r="11" spans="1:7" ht="19.2" customHeight="1" x14ac:dyDescent="0.3">
      <c r="A11" s="33" t="s">
        <v>12</v>
      </c>
      <c r="B11" s="87"/>
      <c r="C11" s="88"/>
      <c r="D11" s="4"/>
      <c r="E11" s="4"/>
      <c r="F11" s="4"/>
      <c r="G11" s="25"/>
    </row>
    <row r="12" spans="1:7" ht="19.2" customHeight="1" x14ac:dyDescent="0.3">
      <c r="A12" s="34" t="s">
        <v>13</v>
      </c>
      <c r="B12" s="89"/>
      <c r="C12" s="90"/>
      <c r="D12" s="5"/>
      <c r="E12" s="5"/>
      <c r="F12" s="5"/>
      <c r="G12" s="25"/>
    </row>
    <row r="13" spans="1:7" ht="15.6" customHeight="1" x14ac:dyDescent="0.3">
      <c r="A13" s="6" t="s">
        <v>14</v>
      </c>
      <c r="B13" s="91" t="s">
        <v>76</v>
      </c>
      <c r="C13" s="92"/>
      <c r="D13" s="92"/>
      <c r="E13" s="7"/>
      <c r="F13" s="8"/>
      <c r="G13" s="25"/>
    </row>
    <row r="14" spans="1:7" ht="15.6" customHeight="1" x14ac:dyDescent="0.3">
      <c r="A14" s="9" t="s">
        <v>15</v>
      </c>
      <c r="B14" s="93" t="s">
        <v>94</v>
      </c>
      <c r="C14" s="94"/>
      <c r="D14" s="94"/>
      <c r="E14" s="10"/>
      <c r="F14" s="11"/>
      <c r="G14" s="25"/>
    </row>
    <row r="15" spans="1:7" ht="15.6" customHeight="1" x14ac:dyDescent="0.3">
      <c r="A15" s="12"/>
      <c r="B15" s="93" t="s">
        <v>95</v>
      </c>
      <c r="C15" s="94"/>
      <c r="D15" s="94"/>
      <c r="E15" s="10"/>
      <c r="F15" s="11"/>
      <c r="G15" s="25"/>
    </row>
    <row r="16" spans="1:7" ht="15.6" customHeight="1" x14ac:dyDescent="0.3">
      <c r="A16" s="13" t="s">
        <v>9</v>
      </c>
      <c r="B16" s="14" t="s">
        <v>96</v>
      </c>
      <c r="C16" s="10" t="s">
        <v>113</v>
      </c>
      <c r="D16" s="10"/>
      <c r="E16" s="82" t="s">
        <v>114</v>
      </c>
      <c r="F16" s="83"/>
      <c r="G16" s="25"/>
    </row>
    <row r="17" spans="1:7" ht="15.6" customHeight="1" x14ac:dyDescent="0.3">
      <c r="A17" s="15"/>
      <c r="B17" s="84" t="s">
        <v>77</v>
      </c>
      <c r="C17" s="85"/>
      <c r="D17" s="85"/>
      <c r="E17" s="16"/>
      <c r="F17" s="17"/>
      <c r="G17" s="25"/>
    </row>
    <row r="18" spans="1:7" ht="15.6" customHeight="1" x14ac:dyDescent="0.3">
      <c r="A18" s="86" t="s">
        <v>110</v>
      </c>
      <c r="B18" s="86"/>
      <c r="C18" s="86"/>
      <c r="D18" s="86"/>
      <c r="E18" s="18"/>
      <c r="F18" s="19"/>
      <c r="G18" s="25"/>
    </row>
    <row r="19" spans="1:7" ht="15.6" x14ac:dyDescent="0.3">
      <c r="A19" s="35" t="s">
        <v>16</v>
      </c>
      <c r="B19" s="20"/>
      <c r="C19" s="21"/>
      <c r="D19" s="22" t="s">
        <v>17</v>
      </c>
      <c r="E19" s="22" t="s">
        <v>18</v>
      </c>
      <c r="F19" s="22" t="s">
        <v>19</v>
      </c>
      <c r="G19" s="40"/>
    </row>
    <row r="20" spans="1:7" ht="15.6" x14ac:dyDescent="0.3">
      <c r="A20" s="79" t="s">
        <v>32</v>
      </c>
      <c r="B20" s="79" t="s">
        <v>32</v>
      </c>
      <c r="C20" s="79" t="s">
        <v>32</v>
      </c>
      <c r="D20" s="36"/>
      <c r="E20" s="53">
        <v>107479</v>
      </c>
      <c r="F20" s="54">
        <f>D20*E20</f>
        <v>0</v>
      </c>
      <c r="G20" s="40"/>
    </row>
    <row r="21" spans="1:7" ht="15.6" x14ac:dyDescent="0.3">
      <c r="A21" s="79" t="s">
        <v>33</v>
      </c>
      <c r="B21" s="79" t="s">
        <v>33</v>
      </c>
      <c r="C21" s="79" t="s">
        <v>33</v>
      </c>
      <c r="D21" s="36"/>
      <c r="E21" s="53">
        <v>112380</v>
      </c>
      <c r="F21" s="54">
        <f>D21*E21</f>
        <v>0</v>
      </c>
      <c r="G21" s="40"/>
    </row>
    <row r="22" spans="1:7" ht="15.6" x14ac:dyDescent="0.3">
      <c r="A22" s="79" t="s">
        <v>34</v>
      </c>
      <c r="B22" s="79"/>
      <c r="C22" s="79"/>
      <c r="D22" s="36"/>
      <c r="E22" s="53">
        <v>113716</v>
      </c>
      <c r="F22" s="54">
        <f t="shared" ref="F22:F44" si="0">D22*E22</f>
        <v>0</v>
      </c>
      <c r="G22" s="40"/>
    </row>
    <row r="23" spans="1:7" ht="15.6" x14ac:dyDescent="0.3">
      <c r="A23" s="79" t="s">
        <v>86</v>
      </c>
      <c r="B23" s="79"/>
      <c r="C23" s="79"/>
      <c r="D23" s="36"/>
      <c r="E23" s="53">
        <v>116186</v>
      </c>
      <c r="F23" s="54">
        <f t="shared" si="0"/>
        <v>0</v>
      </c>
      <c r="G23" s="40"/>
    </row>
    <row r="24" spans="1:7" ht="15.6" x14ac:dyDescent="0.3">
      <c r="A24" s="79" t="s">
        <v>87</v>
      </c>
      <c r="B24" s="79" t="s">
        <v>34</v>
      </c>
      <c r="C24" s="79" t="s">
        <v>34</v>
      </c>
      <c r="D24" s="36"/>
      <c r="E24" s="53">
        <v>115185</v>
      </c>
      <c r="F24" s="54">
        <f t="shared" si="0"/>
        <v>0</v>
      </c>
      <c r="G24" s="40"/>
    </row>
    <row r="25" spans="1:7" ht="15.6" x14ac:dyDescent="0.3">
      <c r="A25" s="80" t="s">
        <v>35</v>
      </c>
      <c r="B25" s="81"/>
      <c r="C25" s="81"/>
      <c r="D25" s="37"/>
      <c r="E25" s="38"/>
      <c r="F25" s="39"/>
      <c r="G25" s="40"/>
    </row>
    <row r="26" spans="1:7" ht="15.6" customHeight="1" x14ac:dyDescent="0.3">
      <c r="A26" s="76" t="s">
        <v>89</v>
      </c>
      <c r="B26" s="77"/>
      <c r="C26" s="77"/>
      <c r="D26" s="77"/>
      <c r="E26" s="77"/>
      <c r="F26" s="78"/>
      <c r="G26" s="40"/>
    </row>
    <row r="27" spans="1:7" ht="15.6" customHeight="1" x14ac:dyDescent="0.3">
      <c r="A27" s="73" t="s">
        <v>21</v>
      </c>
      <c r="B27" s="74"/>
      <c r="C27" s="75"/>
      <c r="D27" s="36"/>
      <c r="E27" s="55">
        <v>815</v>
      </c>
      <c r="F27" s="41">
        <f t="shared" si="0"/>
        <v>0</v>
      </c>
      <c r="G27" s="40"/>
    </row>
    <row r="28" spans="1:7" ht="15.6" customHeight="1" x14ac:dyDescent="0.3">
      <c r="A28" s="73" t="s">
        <v>36</v>
      </c>
      <c r="B28" s="74"/>
      <c r="C28" s="75"/>
      <c r="D28" s="36"/>
      <c r="E28" s="55">
        <v>1250</v>
      </c>
      <c r="F28" s="41">
        <f t="shared" si="0"/>
        <v>0</v>
      </c>
      <c r="G28" s="40"/>
    </row>
    <row r="29" spans="1:7" ht="15.6" customHeight="1" x14ac:dyDescent="0.3">
      <c r="A29" s="73" t="s">
        <v>37</v>
      </c>
      <c r="B29" s="74"/>
      <c r="C29" s="75"/>
      <c r="D29" s="36"/>
      <c r="E29" s="55">
        <v>1970</v>
      </c>
      <c r="F29" s="41">
        <f t="shared" si="0"/>
        <v>0</v>
      </c>
      <c r="G29" s="40"/>
    </row>
    <row r="30" spans="1:7" ht="15.6" customHeight="1" x14ac:dyDescent="0.3">
      <c r="A30" s="73" t="s">
        <v>38</v>
      </c>
      <c r="B30" s="74"/>
      <c r="C30" s="75"/>
      <c r="D30" s="36"/>
      <c r="E30" s="55">
        <v>1515</v>
      </c>
      <c r="F30" s="41">
        <f t="shared" si="0"/>
        <v>0</v>
      </c>
      <c r="G30" s="40"/>
    </row>
    <row r="31" spans="1:7" ht="15.6" customHeight="1" x14ac:dyDescent="0.3">
      <c r="A31" s="73" t="s">
        <v>39</v>
      </c>
      <c r="B31" s="74"/>
      <c r="C31" s="75"/>
      <c r="D31" s="36"/>
      <c r="E31" s="55">
        <v>1230</v>
      </c>
      <c r="F31" s="41">
        <f t="shared" si="0"/>
        <v>0</v>
      </c>
      <c r="G31" s="40"/>
    </row>
    <row r="32" spans="1:7" ht="15.6" customHeight="1" x14ac:dyDescent="0.3">
      <c r="A32" s="73" t="s">
        <v>40</v>
      </c>
      <c r="B32" s="74"/>
      <c r="C32" s="75"/>
      <c r="D32" s="36"/>
      <c r="E32" s="55">
        <v>1590</v>
      </c>
      <c r="F32" s="41">
        <f t="shared" si="0"/>
        <v>0</v>
      </c>
      <c r="G32" s="40"/>
    </row>
    <row r="33" spans="1:7" ht="15.6" customHeight="1" x14ac:dyDescent="0.3">
      <c r="A33" s="73" t="s">
        <v>41</v>
      </c>
      <c r="B33" s="74"/>
      <c r="C33" s="75"/>
      <c r="D33" s="36"/>
      <c r="E33" s="55">
        <v>45</v>
      </c>
      <c r="F33" s="41">
        <f t="shared" si="0"/>
        <v>0</v>
      </c>
      <c r="G33" s="40"/>
    </row>
    <row r="34" spans="1:7" ht="15.6" customHeight="1" x14ac:dyDescent="0.3">
      <c r="A34" s="73" t="s">
        <v>42</v>
      </c>
      <c r="B34" s="74"/>
      <c r="C34" s="75"/>
      <c r="D34" s="36"/>
      <c r="E34" s="55">
        <v>147</v>
      </c>
      <c r="F34" s="41">
        <f t="shared" si="0"/>
        <v>0</v>
      </c>
      <c r="G34" s="40"/>
    </row>
    <row r="35" spans="1:7" ht="15.6" customHeight="1" x14ac:dyDescent="0.3">
      <c r="A35" s="76" t="s">
        <v>90</v>
      </c>
      <c r="B35" s="77"/>
      <c r="C35" s="77"/>
      <c r="D35" s="77"/>
      <c r="E35" s="77"/>
      <c r="F35" s="78"/>
      <c r="G35" s="40"/>
    </row>
    <row r="36" spans="1:7" ht="15.6" customHeight="1" x14ac:dyDescent="0.3">
      <c r="A36" s="70" t="s">
        <v>103</v>
      </c>
      <c r="B36" s="71"/>
      <c r="C36" s="72"/>
      <c r="D36" s="47"/>
      <c r="E36" s="48"/>
      <c r="F36" s="48"/>
      <c r="G36" s="40"/>
    </row>
    <row r="37" spans="1:7" ht="15.6" customHeight="1" x14ac:dyDescent="0.3">
      <c r="A37" s="70" t="s">
        <v>104</v>
      </c>
      <c r="B37" s="71"/>
      <c r="C37" s="72"/>
      <c r="D37" s="47"/>
      <c r="E37" s="48"/>
      <c r="F37" s="48"/>
      <c r="G37" s="40"/>
    </row>
    <row r="38" spans="1:7" ht="15.6" customHeight="1" x14ac:dyDescent="0.3">
      <c r="A38" s="70" t="s">
        <v>105</v>
      </c>
      <c r="B38" s="71"/>
      <c r="C38" s="72"/>
      <c r="D38" s="36"/>
      <c r="E38" s="41">
        <v>265</v>
      </c>
      <c r="F38" s="41">
        <f t="shared" si="0"/>
        <v>0</v>
      </c>
      <c r="G38" s="40"/>
    </row>
    <row r="39" spans="1:7" ht="15.6" customHeight="1" x14ac:dyDescent="0.3">
      <c r="A39" s="76" t="s">
        <v>91</v>
      </c>
      <c r="B39" s="77"/>
      <c r="C39" s="77"/>
      <c r="D39" s="77"/>
      <c r="E39" s="77"/>
      <c r="F39" s="78"/>
      <c r="G39" s="40"/>
    </row>
    <row r="40" spans="1:7" ht="15.6" customHeight="1" x14ac:dyDescent="0.3">
      <c r="A40" s="73" t="s">
        <v>43</v>
      </c>
      <c r="B40" s="74"/>
      <c r="C40" s="75"/>
      <c r="D40" s="36"/>
      <c r="E40" s="41">
        <v>1575</v>
      </c>
      <c r="F40" s="41">
        <f t="shared" si="0"/>
        <v>0</v>
      </c>
      <c r="G40" s="40"/>
    </row>
    <row r="41" spans="1:7" ht="15.6" customHeight="1" x14ac:dyDescent="0.3">
      <c r="A41" s="73" t="s">
        <v>44</v>
      </c>
      <c r="B41" s="74"/>
      <c r="C41" s="75"/>
      <c r="D41" s="36"/>
      <c r="E41" s="41">
        <v>37</v>
      </c>
      <c r="F41" s="41">
        <f t="shared" si="0"/>
        <v>0</v>
      </c>
      <c r="G41" s="40"/>
    </row>
    <row r="42" spans="1:7" ht="15.6" customHeight="1" x14ac:dyDescent="0.3">
      <c r="A42" s="73" t="s">
        <v>45</v>
      </c>
      <c r="B42" s="74"/>
      <c r="C42" s="75"/>
      <c r="D42" s="36"/>
      <c r="E42" s="41">
        <v>1470</v>
      </c>
      <c r="F42" s="41">
        <f t="shared" si="0"/>
        <v>0</v>
      </c>
      <c r="G42" s="40"/>
    </row>
    <row r="43" spans="1:7" ht="15.6" customHeight="1" x14ac:dyDescent="0.3">
      <c r="A43" s="73" t="s">
        <v>46</v>
      </c>
      <c r="B43" s="74"/>
      <c r="C43" s="75"/>
      <c r="D43" s="36"/>
      <c r="E43" s="41">
        <v>27</v>
      </c>
      <c r="F43" s="41">
        <f t="shared" si="0"/>
        <v>0</v>
      </c>
      <c r="G43" s="40"/>
    </row>
    <row r="44" spans="1:7" ht="15.6" customHeight="1" x14ac:dyDescent="0.3">
      <c r="A44" s="73" t="s">
        <v>47</v>
      </c>
      <c r="B44" s="74"/>
      <c r="C44" s="75"/>
      <c r="D44" s="36"/>
      <c r="E44" s="41">
        <v>285</v>
      </c>
      <c r="F44" s="41">
        <f t="shared" si="0"/>
        <v>0</v>
      </c>
      <c r="G44" s="40"/>
    </row>
    <row r="45" spans="1:7" ht="15.6" customHeight="1" x14ac:dyDescent="0.3">
      <c r="A45" s="76" t="s">
        <v>92</v>
      </c>
      <c r="B45" s="77"/>
      <c r="C45" s="77"/>
      <c r="D45" s="77"/>
      <c r="E45" s="77"/>
      <c r="F45" s="78"/>
      <c r="G45" s="40"/>
    </row>
    <row r="46" spans="1:7" ht="15.6" customHeight="1" x14ac:dyDescent="0.3">
      <c r="A46" s="67" t="s">
        <v>48</v>
      </c>
      <c r="B46" s="68"/>
      <c r="C46" s="69"/>
      <c r="D46" s="36"/>
      <c r="E46" s="41">
        <v>2440</v>
      </c>
      <c r="F46" s="41">
        <f>D46*E46</f>
        <v>0</v>
      </c>
      <c r="G46" s="40"/>
    </row>
    <row r="47" spans="1:7" ht="15.6" customHeight="1" x14ac:dyDescent="0.3">
      <c r="A47" s="67" t="s">
        <v>49</v>
      </c>
      <c r="B47" s="68"/>
      <c r="C47" s="69"/>
      <c r="D47" s="36"/>
      <c r="E47" s="41">
        <v>370</v>
      </c>
      <c r="F47" s="41">
        <f t="shared" ref="F47:F92" si="1">D47*E47</f>
        <v>0</v>
      </c>
      <c r="G47" s="40"/>
    </row>
    <row r="48" spans="1:7" ht="15.6" customHeight="1" x14ac:dyDescent="0.3">
      <c r="A48" s="67" t="s">
        <v>50</v>
      </c>
      <c r="B48" s="68"/>
      <c r="C48" s="69"/>
      <c r="D48" s="36"/>
      <c r="E48" s="41">
        <v>1480</v>
      </c>
      <c r="F48" s="41">
        <f t="shared" si="1"/>
        <v>0</v>
      </c>
      <c r="G48" s="40"/>
    </row>
    <row r="49" spans="1:7" ht="15.6" customHeight="1" x14ac:dyDescent="0.3">
      <c r="A49" s="67" t="s">
        <v>51</v>
      </c>
      <c r="B49" s="68"/>
      <c r="C49" s="69"/>
      <c r="D49" s="36"/>
      <c r="E49" s="41">
        <v>265</v>
      </c>
      <c r="F49" s="41">
        <f t="shared" si="1"/>
        <v>0</v>
      </c>
      <c r="G49" s="40"/>
    </row>
    <row r="50" spans="1:7" ht="15.6" customHeight="1" x14ac:dyDescent="0.3">
      <c r="A50" s="67" t="s">
        <v>52</v>
      </c>
      <c r="B50" s="68"/>
      <c r="C50" s="69"/>
      <c r="D50" s="36"/>
      <c r="E50" s="41">
        <v>1560</v>
      </c>
      <c r="F50" s="41">
        <f t="shared" si="1"/>
        <v>0</v>
      </c>
      <c r="G50" s="40"/>
    </row>
    <row r="51" spans="1:7" ht="15.6" customHeight="1" x14ac:dyDescent="0.3">
      <c r="A51" s="67" t="s">
        <v>53</v>
      </c>
      <c r="B51" s="68"/>
      <c r="C51" s="69"/>
      <c r="D51" s="36"/>
      <c r="E51" s="41">
        <v>1270</v>
      </c>
      <c r="F51" s="41">
        <f t="shared" si="1"/>
        <v>0</v>
      </c>
      <c r="G51" s="40"/>
    </row>
    <row r="52" spans="1:7" ht="15.6" customHeight="1" x14ac:dyDescent="0.3">
      <c r="A52" s="67" t="s">
        <v>54</v>
      </c>
      <c r="B52" s="68"/>
      <c r="C52" s="69"/>
      <c r="D52" s="36"/>
      <c r="E52" s="41">
        <v>1905</v>
      </c>
      <c r="F52" s="41">
        <f t="shared" si="1"/>
        <v>0</v>
      </c>
      <c r="G52" s="40"/>
    </row>
    <row r="53" spans="1:7" ht="15.6" customHeight="1" x14ac:dyDescent="0.3">
      <c r="A53" s="67" t="s">
        <v>88</v>
      </c>
      <c r="B53" s="68"/>
      <c r="C53" s="69"/>
      <c r="D53" s="36"/>
      <c r="E53" s="41">
        <v>11500</v>
      </c>
      <c r="F53" s="41">
        <f t="shared" si="1"/>
        <v>0</v>
      </c>
      <c r="G53" s="40"/>
    </row>
    <row r="54" spans="1:7" ht="15.6" customHeight="1" x14ac:dyDescent="0.3">
      <c r="A54" s="67" t="s">
        <v>55</v>
      </c>
      <c r="B54" s="68"/>
      <c r="C54" s="69"/>
      <c r="D54" s="36"/>
      <c r="E54" s="41">
        <v>475</v>
      </c>
      <c r="F54" s="41">
        <f t="shared" si="1"/>
        <v>0</v>
      </c>
      <c r="G54" s="40"/>
    </row>
    <row r="55" spans="1:7" ht="15.6" customHeight="1" x14ac:dyDescent="0.3">
      <c r="A55" s="67" t="s">
        <v>56</v>
      </c>
      <c r="B55" s="68"/>
      <c r="C55" s="69"/>
      <c r="D55" s="36"/>
      <c r="E55" s="41">
        <v>1050</v>
      </c>
      <c r="F55" s="41">
        <f t="shared" si="1"/>
        <v>0</v>
      </c>
      <c r="G55" s="40"/>
    </row>
    <row r="56" spans="1:7" ht="15.6" customHeight="1" x14ac:dyDescent="0.3">
      <c r="A56" s="67" t="s">
        <v>57</v>
      </c>
      <c r="B56" s="68"/>
      <c r="C56" s="69"/>
      <c r="D56" s="36"/>
      <c r="E56" s="41">
        <v>260</v>
      </c>
      <c r="F56" s="41">
        <f t="shared" si="1"/>
        <v>0</v>
      </c>
      <c r="G56" s="40"/>
    </row>
    <row r="57" spans="1:7" ht="15.6" customHeight="1" x14ac:dyDescent="0.3">
      <c r="A57" s="67" t="s">
        <v>58</v>
      </c>
      <c r="B57" s="68"/>
      <c r="C57" s="69"/>
      <c r="D57" s="36"/>
      <c r="E57" s="41">
        <v>-10</v>
      </c>
      <c r="F57" s="41">
        <f t="shared" si="1"/>
        <v>0</v>
      </c>
      <c r="G57" s="40"/>
    </row>
    <row r="58" spans="1:7" ht="15.6" customHeight="1" x14ac:dyDescent="0.3">
      <c r="A58" s="67" t="s">
        <v>20</v>
      </c>
      <c r="B58" s="68"/>
      <c r="C58" s="69"/>
      <c r="D58" s="36"/>
      <c r="E58" s="41">
        <v>735</v>
      </c>
      <c r="F58" s="41">
        <f t="shared" si="1"/>
        <v>0</v>
      </c>
      <c r="G58" s="40"/>
    </row>
    <row r="59" spans="1:7" ht="48.6" customHeight="1" x14ac:dyDescent="0.3">
      <c r="A59" s="67" t="s">
        <v>109</v>
      </c>
      <c r="B59" s="68"/>
      <c r="C59" s="69"/>
      <c r="D59" s="46"/>
      <c r="E59" s="48" t="s">
        <v>111</v>
      </c>
      <c r="F59" s="48"/>
      <c r="G59" s="40"/>
    </row>
    <row r="60" spans="1:7" ht="48.6" customHeight="1" x14ac:dyDescent="0.3">
      <c r="A60" s="67" t="s">
        <v>108</v>
      </c>
      <c r="B60" s="68"/>
      <c r="C60" s="69"/>
      <c r="D60" s="46"/>
      <c r="E60" s="48" t="s">
        <v>111</v>
      </c>
      <c r="F60" s="48"/>
      <c r="G60" s="40"/>
    </row>
    <row r="61" spans="1:7" ht="15.6" customHeight="1" x14ac:dyDescent="0.3">
      <c r="A61" s="67" t="s">
        <v>93</v>
      </c>
      <c r="B61" s="68"/>
      <c r="C61" s="69"/>
      <c r="D61" s="36"/>
      <c r="E61" s="41">
        <v>475</v>
      </c>
      <c r="F61" s="41">
        <f t="shared" si="1"/>
        <v>0</v>
      </c>
      <c r="G61" s="40"/>
    </row>
    <row r="62" spans="1:7" ht="15.6" customHeight="1" x14ac:dyDescent="0.3">
      <c r="A62" s="67" t="s">
        <v>59</v>
      </c>
      <c r="B62" s="68"/>
      <c r="C62" s="69"/>
      <c r="D62" s="36"/>
      <c r="E62" s="41">
        <v>2600</v>
      </c>
      <c r="F62" s="41">
        <f t="shared" si="1"/>
        <v>0</v>
      </c>
      <c r="G62" s="40"/>
    </row>
    <row r="63" spans="1:7" ht="15.6" customHeight="1" x14ac:dyDescent="0.3">
      <c r="A63" s="67" t="s">
        <v>60</v>
      </c>
      <c r="B63" s="68"/>
      <c r="C63" s="69"/>
      <c r="D63" s="36"/>
      <c r="E63" s="41">
        <v>880</v>
      </c>
      <c r="F63" s="41">
        <f t="shared" si="1"/>
        <v>0</v>
      </c>
      <c r="G63" s="40"/>
    </row>
    <row r="64" spans="1:7" ht="15.6" customHeight="1" x14ac:dyDescent="0.3">
      <c r="A64" s="67" t="s">
        <v>61</v>
      </c>
      <c r="B64" s="68"/>
      <c r="C64" s="69"/>
      <c r="D64" s="36"/>
      <c r="E64" s="41">
        <v>1760</v>
      </c>
      <c r="F64" s="41">
        <f t="shared" si="1"/>
        <v>0</v>
      </c>
      <c r="G64" s="40"/>
    </row>
    <row r="65" spans="1:7" ht="15.6" customHeight="1" x14ac:dyDescent="0.3">
      <c r="A65" s="67" t="s">
        <v>62</v>
      </c>
      <c r="B65" s="68"/>
      <c r="C65" s="69"/>
      <c r="D65" s="36"/>
      <c r="E65" s="41">
        <v>3280</v>
      </c>
      <c r="F65" s="41">
        <f t="shared" si="1"/>
        <v>0</v>
      </c>
      <c r="G65" s="40"/>
    </row>
    <row r="66" spans="1:7" ht="30" customHeight="1" x14ac:dyDescent="0.3">
      <c r="A66" s="67" t="s">
        <v>63</v>
      </c>
      <c r="B66" s="68"/>
      <c r="C66" s="69"/>
      <c r="D66" s="36"/>
      <c r="E66" s="41">
        <v>2550</v>
      </c>
      <c r="F66" s="41">
        <f t="shared" si="1"/>
        <v>0</v>
      </c>
      <c r="G66" s="40"/>
    </row>
    <row r="67" spans="1:7" ht="15" customHeight="1" x14ac:dyDescent="0.3">
      <c r="A67" s="67" t="s">
        <v>78</v>
      </c>
      <c r="B67" s="68"/>
      <c r="C67" s="69"/>
      <c r="D67" s="36"/>
      <c r="E67" s="41">
        <v>400</v>
      </c>
      <c r="F67" s="41">
        <f t="shared" si="1"/>
        <v>0</v>
      </c>
      <c r="G67" s="40"/>
    </row>
    <row r="68" spans="1:7" ht="15" customHeight="1" x14ac:dyDescent="0.3">
      <c r="A68" s="67" t="s">
        <v>79</v>
      </c>
      <c r="B68" s="68"/>
      <c r="C68" s="69"/>
      <c r="D68" s="36"/>
      <c r="E68" s="41">
        <v>155</v>
      </c>
      <c r="F68" s="41">
        <f t="shared" si="1"/>
        <v>0</v>
      </c>
      <c r="G68" s="40"/>
    </row>
    <row r="69" spans="1:7" ht="15" customHeight="1" x14ac:dyDescent="0.3">
      <c r="A69" s="67" t="s">
        <v>64</v>
      </c>
      <c r="B69" s="68"/>
      <c r="C69" s="69"/>
      <c r="D69" s="36"/>
      <c r="E69" s="41">
        <v>1200</v>
      </c>
      <c r="F69" s="41">
        <f t="shared" si="1"/>
        <v>0</v>
      </c>
      <c r="G69" s="40"/>
    </row>
    <row r="70" spans="1:7" ht="15" customHeight="1" x14ac:dyDescent="0.3">
      <c r="A70" s="67" t="s">
        <v>65</v>
      </c>
      <c r="B70" s="68"/>
      <c r="C70" s="69"/>
      <c r="D70" s="36"/>
      <c r="E70" s="41">
        <v>120</v>
      </c>
      <c r="F70" s="41">
        <f t="shared" si="1"/>
        <v>0</v>
      </c>
      <c r="G70" s="40"/>
    </row>
    <row r="71" spans="1:7" ht="15" customHeight="1" x14ac:dyDescent="0.3">
      <c r="A71" s="67" t="s">
        <v>66</v>
      </c>
      <c r="B71" s="68"/>
      <c r="C71" s="69"/>
      <c r="D71" s="36"/>
      <c r="E71" s="41">
        <v>265</v>
      </c>
      <c r="F71" s="41">
        <f t="shared" si="1"/>
        <v>0</v>
      </c>
      <c r="G71" s="40"/>
    </row>
    <row r="72" spans="1:7" ht="15" customHeight="1" x14ac:dyDescent="0.3">
      <c r="A72" s="67" t="s">
        <v>67</v>
      </c>
      <c r="B72" s="68"/>
      <c r="C72" s="69"/>
      <c r="D72" s="36"/>
      <c r="E72" s="41">
        <v>7000</v>
      </c>
      <c r="F72" s="41">
        <f t="shared" si="1"/>
        <v>0</v>
      </c>
      <c r="G72" s="40"/>
    </row>
    <row r="73" spans="1:7" ht="15" customHeight="1" x14ac:dyDescent="0.3">
      <c r="A73" s="67" t="s">
        <v>75</v>
      </c>
      <c r="B73" s="68"/>
      <c r="C73" s="69"/>
      <c r="D73" s="36"/>
      <c r="E73" s="41">
        <v>900</v>
      </c>
      <c r="F73" s="41">
        <f t="shared" si="1"/>
        <v>0</v>
      </c>
      <c r="G73" s="40"/>
    </row>
    <row r="74" spans="1:7" ht="15" customHeight="1" x14ac:dyDescent="0.3">
      <c r="A74" s="67" t="s">
        <v>68</v>
      </c>
      <c r="B74" s="68"/>
      <c r="C74" s="69"/>
      <c r="D74" s="36"/>
      <c r="E74" s="41">
        <v>365</v>
      </c>
      <c r="F74" s="41">
        <f t="shared" si="1"/>
        <v>0</v>
      </c>
      <c r="G74" s="40"/>
    </row>
    <row r="75" spans="1:7" ht="15" customHeight="1" x14ac:dyDescent="0.3">
      <c r="A75" s="67" t="s">
        <v>69</v>
      </c>
      <c r="B75" s="68"/>
      <c r="C75" s="69"/>
      <c r="D75" s="36"/>
      <c r="E75" s="41">
        <v>1200</v>
      </c>
      <c r="F75" s="41">
        <f t="shared" si="1"/>
        <v>0</v>
      </c>
      <c r="G75" s="40"/>
    </row>
    <row r="76" spans="1:7" ht="15" customHeight="1" x14ac:dyDescent="0.3">
      <c r="A76" s="67" t="s">
        <v>70</v>
      </c>
      <c r="B76" s="68"/>
      <c r="C76" s="69"/>
      <c r="D76" s="36"/>
      <c r="E76" s="41">
        <v>835</v>
      </c>
      <c r="F76" s="41">
        <f t="shared" si="1"/>
        <v>0</v>
      </c>
      <c r="G76" s="40"/>
    </row>
    <row r="77" spans="1:7" ht="15" customHeight="1" x14ac:dyDescent="0.3">
      <c r="A77" s="67" t="s">
        <v>71</v>
      </c>
      <c r="B77" s="68"/>
      <c r="C77" s="69"/>
      <c r="D77" s="36"/>
      <c r="E77" s="41">
        <v>1000</v>
      </c>
      <c r="F77" s="41">
        <f t="shared" si="1"/>
        <v>0</v>
      </c>
      <c r="G77" s="40"/>
    </row>
    <row r="78" spans="1:7" ht="15" customHeight="1" x14ac:dyDescent="0.3">
      <c r="A78" s="67" t="s">
        <v>72</v>
      </c>
      <c r="B78" s="68"/>
      <c r="C78" s="69"/>
      <c r="D78" s="36"/>
      <c r="E78" s="41">
        <v>450</v>
      </c>
      <c r="F78" s="41">
        <f t="shared" si="1"/>
        <v>0</v>
      </c>
      <c r="G78" s="40"/>
    </row>
    <row r="79" spans="1:7" ht="15" customHeight="1" x14ac:dyDescent="0.3">
      <c r="A79" s="67" t="s">
        <v>107</v>
      </c>
      <c r="B79" s="68"/>
      <c r="C79" s="69"/>
      <c r="D79" s="46"/>
      <c r="E79" s="48" t="s">
        <v>111</v>
      </c>
      <c r="F79" s="48"/>
      <c r="G79" s="40"/>
    </row>
    <row r="80" spans="1:7" ht="15" customHeight="1" x14ac:dyDescent="0.3">
      <c r="A80" s="67" t="s">
        <v>73</v>
      </c>
      <c r="B80" s="68"/>
      <c r="C80" s="69"/>
      <c r="D80" s="36"/>
      <c r="E80" s="41">
        <v>-125</v>
      </c>
      <c r="F80" s="41">
        <f t="shared" si="1"/>
        <v>0</v>
      </c>
      <c r="G80" s="40"/>
    </row>
    <row r="81" spans="1:7" ht="15" customHeight="1" x14ac:dyDescent="0.3">
      <c r="A81" s="67" t="s">
        <v>74</v>
      </c>
      <c r="B81" s="68"/>
      <c r="C81" s="69"/>
      <c r="D81" s="44"/>
      <c r="E81" s="45">
        <v>475</v>
      </c>
      <c r="F81" s="41">
        <f t="shared" si="1"/>
        <v>0</v>
      </c>
      <c r="G81" s="40"/>
    </row>
    <row r="82" spans="1:7" ht="29.4" customHeight="1" x14ac:dyDescent="0.3">
      <c r="A82" s="67" t="s">
        <v>98</v>
      </c>
      <c r="B82" s="68"/>
      <c r="C82" s="69"/>
      <c r="D82" s="44"/>
      <c r="E82" s="45">
        <v>35000</v>
      </c>
      <c r="F82" s="41">
        <f t="shared" si="1"/>
        <v>0</v>
      </c>
      <c r="G82" s="40"/>
    </row>
    <row r="83" spans="1:7" ht="30.6" customHeight="1" x14ac:dyDescent="0.3">
      <c r="A83" s="67" t="s">
        <v>99</v>
      </c>
      <c r="B83" s="68"/>
      <c r="C83" s="69"/>
      <c r="D83" s="44"/>
      <c r="E83" s="45">
        <v>15700</v>
      </c>
      <c r="F83" s="41">
        <f t="shared" si="1"/>
        <v>0</v>
      </c>
      <c r="G83" s="40"/>
    </row>
    <row r="84" spans="1:7" ht="15" customHeight="1" x14ac:dyDescent="0.3">
      <c r="A84" s="67" t="s">
        <v>106</v>
      </c>
      <c r="B84" s="68"/>
      <c r="C84" s="69"/>
      <c r="D84" s="49"/>
      <c r="E84" s="50">
        <v>0</v>
      </c>
      <c r="F84" s="48"/>
      <c r="G84" s="40"/>
    </row>
    <row r="85" spans="1:7" ht="15" customHeight="1" x14ac:dyDescent="0.3">
      <c r="A85" s="67" t="s">
        <v>100</v>
      </c>
      <c r="B85" s="68"/>
      <c r="C85" s="69"/>
      <c r="D85" s="44"/>
      <c r="E85" s="45">
        <v>3675</v>
      </c>
      <c r="F85" s="41">
        <f t="shared" si="1"/>
        <v>0</v>
      </c>
      <c r="G85" s="40"/>
    </row>
    <row r="86" spans="1:7" ht="15" customHeight="1" x14ac:dyDescent="0.3">
      <c r="A86" s="67" t="s">
        <v>112</v>
      </c>
      <c r="B86" s="68"/>
      <c r="C86" s="69"/>
      <c r="D86" s="51"/>
      <c r="E86" s="52">
        <v>1700</v>
      </c>
      <c r="F86" s="41">
        <f t="shared" si="1"/>
        <v>0</v>
      </c>
      <c r="G86" s="40"/>
    </row>
    <row r="87" spans="1:7" ht="15" customHeight="1" x14ac:dyDescent="0.3">
      <c r="A87" s="67" t="s">
        <v>101</v>
      </c>
      <c r="B87" s="68"/>
      <c r="C87" s="69"/>
      <c r="D87" s="44"/>
      <c r="E87" s="45">
        <v>4725</v>
      </c>
      <c r="F87" s="41">
        <f t="shared" si="1"/>
        <v>0</v>
      </c>
      <c r="G87" s="40"/>
    </row>
    <row r="88" spans="1:7" ht="15" customHeight="1" x14ac:dyDescent="0.3">
      <c r="A88" s="67" t="s">
        <v>102</v>
      </c>
      <c r="B88" s="68"/>
      <c r="C88" s="69"/>
      <c r="D88" s="44"/>
      <c r="E88" s="45">
        <v>8200</v>
      </c>
      <c r="F88" s="41">
        <f t="shared" si="1"/>
        <v>0</v>
      </c>
      <c r="G88" s="40"/>
    </row>
    <row r="89" spans="1:7" ht="15" customHeight="1" x14ac:dyDescent="0.3">
      <c r="A89" s="67" t="s">
        <v>80</v>
      </c>
      <c r="B89" s="68"/>
      <c r="C89" s="69"/>
      <c r="D89" s="44"/>
      <c r="E89" s="45">
        <v>1410</v>
      </c>
      <c r="F89" s="41">
        <f t="shared" si="1"/>
        <v>0</v>
      </c>
      <c r="G89" s="40"/>
    </row>
    <row r="90" spans="1:7" ht="31.2" customHeight="1" x14ac:dyDescent="0.3">
      <c r="A90" s="67" t="s">
        <v>81</v>
      </c>
      <c r="B90" s="68"/>
      <c r="C90" s="69"/>
      <c r="D90" s="44"/>
      <c r="E90" s="45">
        <v>1475</v>
      </c>
      <c r="F90" s="41">
        <f t="shared" si="1"/>
        <v>0</v>
      </c>
      <c r="G90" s="40"/>
    </row>
    <row r="91" spans="1:7" ht="30.6" customHeight="1" x14ac:dyDescent="0.3">
      <c r="A91" s="67" t="s">
        <v>82</v>
      </c>
      <c r="B91" s="68"/>
      <c r="C91" s="69"/>
      <c r="D91" s="44"/>
      <c r="E91" s="45">
        <v>32</v>
      </c>
      <c r="F91" s="41">
        <f t="shared" si="1"/>
        <v>0</v>
      </c>
      <c r="G91" s="40"/>
    </row>
    <row r="92" spans="1:7" ht="15" customHeight="1" x14ac:dyDescent="0.3">
      <c r="A92" s="67" t="s">
        <v>83</v>
      </c>
      <c r="B92" s="68"/>
      <c r="C92" s="69"/>
      <c r="D92" s="44"/>
      <c r="E92" s="45">
        <v>825</v>
      </c>
      <c r="F92" s="41">
        <f t="shared" si="1"/>
        <v>0</v>
      </c>
      <c r="G92" s="40"/>
    </row>
    <row r="93" spans="1:7" ht="15" customHeight="1" x14ac:dyDescent="0.3">
      <c r="A93" s="57"/>
      <c r="B93" s="57"/>
      <c r="C93" s="57"/>
      <c r="D93" s="57"/>
      <c r="E93" s="57"/>
      <c r="F93" s="57"/>
      <c r="G93" s="40"/>
    </row>
    <row r="94" spans="1:7" ht="15.6" customHeight="1" x14ac:dyDescent="0.3">
      <c r="D94" s="56" t="s">
        <v>22</v>
      </c>
      <c r="E94" s="56"/>
      <c r="F94" s="23">
        <f>SUM(F20:F92)</f>
        <v>0</v>
      </c>
    </row>
    <row r="95" spans="1:7" ht="15.6" customHeight="1" x14ac:dyDescent="0.3">
      <c r="D95" s="56" t="s">
        <v>23</v>
      </c>
      <c r="E95" s="56"/>
      <c r="F95" s="24">
        <f>ROUNDDOWN((F94*0.8),0)</f>
        <v>0</v>
      </c>
    </row>
    <row r="96" spans="1:7" ht="15.6" customHeight="1" x14ac:dyDescent="0.3">
      <c r="D96" s="63" t="s">
        <v>24</v>
      </c>
      <c r="E96" s="64"/>
      <c r="F96" s="24">
        <f>F94-F95</f>
        <v>0</v>
      </c>
    </row>
    <row r="97" spans="1:6" ht="15.6" x14ac:dyDescent="0.3">
      <c r="A97" s="18"/>
      <c r="B97" s="18"/>
      <c r="C97" s="18"/>
      <c r="D97" s="25"/>
      <c r="E97" s="25"/>
      <c r="F97" s="26"/>
    </row>
    <row r="98" spans="1:6" ht="15.6" customHeight="1" x14ac:dyDescent="0.3">
      <c r="A98" s="18"/>
      <c r="B98" s="18"/>
      <c r="C98" s="18"/>
      <c r="D98" s="25"/>
      <c r="E98" s="25"/>
      <c r="F98" s="26"/>
    </row>
    <row r="99" spans="1:6" ht="18" customHeight="1" x14ac:dyDescent="0.3">
      <c r="A99" s="65"/>
      <c r="B99" s="65"/>
      <c r="C99" s="65"/>
      <c r="D99" s="65"/>
    </row>
    <row r="100" spans="1:6" x14ac:dyDescent="0.3">
      <c r="A100" s="66" t="s">
        <v>25</v>
      </c>
      <c r="B100" s="65"/>
      <c r="C100" s="65"/>
      <c r="D100" s="65"/>
    </row>
    <row r="103" spans="1:6" x14ac:dyDescent="0.3">
      <c r="A103" s="27" t="s">
        <v>26</v>
      </c>
      <c r="C103" s="60" t="str">
        <f>IF(AND(D21&gt;0,D67&gt;0),"REJECT"," ")</f>
        <v xml:space="preserve"> </v>
      </c>
      <c r="D103" s="60"/>
      <c r="E103" s="28"/>
      <c r="F103" s="60"/>
    </row>
    <row r="104" spans="1:6" ht="15" thickBot="1" x14ac:dyDescent="0.35">
      <c r="A104" t="s">
        <v>27</v>
      </c>
      <c r="C104" s="61"/>
      <c r="D104" s="61"/>
      <c r="F104" s="61"/>
    </row>
    <row r="105" spans="1:6" x14ac:dyDescent="0.3">
      <c r="C105" s="62" t="s">
        <v>28</v>
      </c>
      <c r="D105" s="62"/>
      <c r="E105" s="28"/>
      <c r="F105" s="29" t="s">
        <v>29</v>
      </c>
    </row>
    <row r="106" spans="1:6" x14ac:dyDescent="0.3">
      <c r="A106" t="s">
        <v>30</v>
      </c>
      <c r="C106" s="58"/>
      <c r="D106" s="58"/>
      <c r="E106" s="28"/>
      <c r="F106" s="60"/>
    </row>
    <row r="107" spans="1:6" ht="15" thickBot="1" x14ac:dyDescent="0.35">
      <c r="A107" t="s">
        <v>27</v>
      </c>
      <c r="C107" s="59"/>
      <c r="D107" s="59"/>
      <c r="F107" s="61"/>
    </row>
    <row r="108" spans="1:6" x14ac:dyDescent="0.3">
      <c r="C108" s="62" t="s">
        <v>28</v>
      </c>
      <c r="D108" s="62"/>
      <c r="E108" s="28"/>
      <c r="F108" s="29" t="s">
        <v>29</v>
      </c>
    </row>
    <row r="109" spans="1:6" x14ac:dyDescent="0.3">
      <c r="A109" s="30" t="s">
        <v>31</v>
      </c>
      <c r="B109" s="30"/>
      <c r="C109" s="30"/>
      <c r="D109" s="30"/>
      <c r="E109" s="31"/>
      <c r="F109" s="30"/>
    </row>
    <row r="110" spans="1:6" x14ac:dyDescent="0.3">
      <c r="E110" s="28"/>
    </row>
    <row r="119" spans="4:6" ht="15.6" x14ac:dyDescent="0.3">
      <c r="D119" s="18"/>
      <c r="E119" s="42"/>
      <c r="F119" s="43"/>
    </row>
  </sheetData>
  <sheetProtection algorithmName="SHA-512" hashValue="XYoIWOCStsqOzMKHWJ+ZuYE8IdlQDwZgIYLwJeBuD68g1E2jEMEgALu+Ac/5QBnI/FZW6kLqzzhU8dLVWUa6AA==" saltValue="jvSEBJJkQMTdzq2kZ8s3/w==" spinCount="100000" sheet="1" selectLockedCells="1"/>
  <mergeCells count="112">
    <mergeCell ref="B6:E6"/>
    <mergeCell ref="B7:E7"/>
    <mergeCell ref="B8:F8"/>
    <mergeCell ref="B9:F9"/>
    <mergeCell ref="B10:C10"/>
    <mergeCell ref="D10:F10"/>
    <mergeCell ref="F4:F5"/>
    <mergeCell ref="A1:F1"/>
    <mergeCell ref="A2:A3"/>
    <mergeCell ref="B2:B3"/>
    <mergeCell ref="C2:C3"/>
    <mergeCell ref="D2:D3"/>
    <mergeCell ref="E2:E3"/>
    <mergeCell ref="F2:F3"/>
    <mergeCell ref="A4:A5"/>
    <mergeCell ref="B4:B5"/>
    <mergeCell ref="C4:C5"/>
    <mergeCell ref="D4:D5"/>
    <mergeCell ref="E4:E5"/>
    <mergeCell ref="E16:F16"/>
    <mergeCell ref="B17:D17"/>
    <mergeCell ref="A18:D18"/>
    <mergeCell ref="A20:C20"/>
    <mergeCell ref="A21:C21"/>
    <mergeCell ref="A22:C22"/>
    <mergeCell ref="B11:C11"/>
    <mergeCell ref="B12:C12"/>
    <mergeCell ref="B13:D13"/>
    <mergeCell ref="B14:D14"/>
    <mergeCell ref="B15:D15"/>
    <mergeCell ref="A35:F35"/>
    <mergeCell ref="A39:F39"/>
    <mergeCell ref="A45:F45"/>
    <mergeCell ref="A34:C34"/>
    <mergeCell ref="A23:C23"/>
    <mergeCell ref="A24:C24"/>
    <mergeCell ref="A25:C25"/>
    <mergeCell ref="A27:C27"/>
    <mergeCell ref="A28:C28"/>
    <mergeCell ref="A29:C29"/>
    <mergeCell ref="A30:C30"/>
    <mergeCell ref="A31:C31"/>
    <mergeCell ref="A32:C32"/>
    <mergeCell ref="A33:C33"/>
    <mergeCell ref="A26:F26"/>
    <mergeCell ref="A46:C46"/>
    <mergeCell ref="A36:C36"/>
    <mergeCell ref="A37:C37"/>
    <mergeCell ref="A38:C38"/>
    <mergeCell ref="A40:C40"/>
    <mergeCell ref="A41:C41"/>
    <mergeCell ref="A42:C42"/>
    <mergeCell ref="A43:C43"/>
    <mergeCell ref="A44:C44"/>
    <mergeCell ref="A58:C58"/>
    <mergeCell ref="A47:C47"/>
    <mergeCell ref="A48:C48"/>
    <mergeCell ref="A49:C49"/>
    <mergeCell ref="A50:C50"/>
    <mergeCell ref="A51:C51"/>
    <mergeCell ref="A52:C52"/>
    <mergeCell ref="A53:C53"/>
    <mergeCell ref="A54:C54"/>
    <mergeCell ref="A55:C55"/>
    <mergeCell ref="A56:C56"/>
    <mergeCell ref="A57:C57"/>
    <mergeCell ref="A70:C70"/>
    <mergeCell ref="A59:C59"/>
    <mergeCell ref="A60:C60"/>
    <mergeCell ref="A61:C61"/>
    <mergeCell ref="A62:C62"/>
    <mergeCell ref="A63:C63"/>
    <mergeCell ref="A64:C64"/>
    <mergeCell ref="A65:C65"/>
    <mergeCell ref="A66:C66"/>
    <mergeCell ref="A67:C67"/>
    <mergeCell ref="A68:C68"/>
    <mergeCell ref="A69:C69"/>
    <mergeCell ref="A80:C80"/>
    <mergeCell ref="A81:C81"/>
    <mergeCell ref="A82:C82"/>
    <mergeCell ref="A83:C83"/>
    <mergeCell ref="A89:C89"/>
    <mergeCell ref="A90:C90"/>
    <mergeCell ref="A91:C91"/>
    <mergeCell ref="A92:C92"/>
    <mergeCell ref="A84:C84"/>
    <mergeCell ref="A85:C85"/>
    <mergeCell ref="A86:C86"/>
    <mergeCell ref="A87:C87"/>
    <mergeCell ref="A88:C88"/>
    <mergeCell ref="A71:C71"/>
    <mergeCell ref="A72:C72"/>
    <mergeCell ref="A73:C73"/>
    <mergeCell ref="A74:C74"/>
    <mergeCell ref="A75:C75"/>
    <mergeCell ref="A76:C76"/>
    <mergeCell ref="A77:C77"/>
    <mergeCell ref="A78:C78"/>
    <mergeCell ref="A79:C79"/>
    <mergeCell ref="D95:E95"/>
    <mergeCell ref="A93:F93"/>
    <mergeCell ref="D94:E94"/>
    <mergeCell ref="C106:D107"/>
    <mergeCell ref="F106:F107"/>
    <mergeCell ref="C108:D108"/>
    <mergeCell ref="D96:E96"/>
    <mergeCell ref="A99:D99"/>
    <mergeCell ref="A100:D100"/>
    <mergeCell ref="C103:D104"/>
    <mergeCell ref="F103:F104"/>
    <mergeCell ref="C105:D105"/>
  </mergeCells>
  <conditionalFormatting sqref="D67">
    <cfRule type="expression" dxfId="0" priority="1">
      <formula>$D$22&gt;0</formula>
    </cfRule>
  </conditionalFormatting>
  <dataValidations count="1">
    <dataValidation type="decimal" operator="greaterThanOrEqual" allowBlank="1" showInputMessage="1" showErrorMessage="1" sqref="E20:E24" xr:uid="{00000000-0002-0000-0000-000000000000}">
      <formula1>0</formula1>
    </dataValidation>
  </dataValidations>
  <hyperlinks>
    <hyperlink ref="B17" r:id="rId1" xr:uid="{00000000-0004-0000-0000-000000000000}"/>
  </hyperlinks>
  <pageMargins left="0.95" right="0.7" top="0.75" bottom="0.75" header="0.3" footer="0.3"/>
  <pageSetup scale="87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LTVFS-Bus Service</vt:lpstr>
      <vt:lpstr>'LTVFS-Bus Service'!Print_Area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 Ewers</dc:creator>
  <cp:lastModifiedBy>Adam Prestifilippo</cp:lastModifiedBy>
  <dcterms:created xsi:type="dcterms:W3CDTF">2022-01-05T15:03:06Z</dcterms:created>
  <dcterms:modified xsi:type="dcterms:W3CDTF">2024-09-23T13:48:44Z</dcterms:modified>
</cp:coreProperties>
</file>